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Items" state="visible" r:id="rId5"/>
    <sheet sheetId="3" name="Movements" state="visible" r:id="rId6"/>
    <sheet sheetId="4" name="Summary" state="visible" r:id="rId7"/>
  </sheets>
  <calcPr calcId="171027" fullCalcOnLoad="1"/>
</workbook>
</file>

<file path=xl/sharedStrings.xml><?xml version="1.0" encoding="utf-8"?>
<sst xmlns="http://schemas.openxmlformats.org/spreadsheetml/2006/main" count="37" uniqueCount="36">
  <si>
    <t>LeadAfrik</t>
  </si>
  <si>
    <t>Farm Inventory Manager</t>
  </si>
  <si>
    <t>Know exactly what’s in your store: current stock and its value for every item, worked out from your movements — with a red flag the moment anything runs low.</t>
  </si>
  <si>
    <t>How to use it</t>
  </si>
  <si>
    <t>1.  On Items, list each thing you keep in stock: name, category (dropdown), unit, opening stock, reorder level and unit cost.</t>
  </si>
  <si>
    <t>2.  On Movements, log every stock-in (a purchase or harvest) and stock-out (used or sold): date, item (dropdown), In or Out, and quantity.</t>
  </si>
  <si>
    <t>3.  Items updates itself: current stock = opening + in − out, the value of that stock, and a LOW STOCK flag when it drops to the reorder level.</t>
  </si>
  <si>
    <t>4.  Watch the Alert column — anything red is at or below its reorder level and needs restocking.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</si>
  <si>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</si>
  <si>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</si>
  <si>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</si>
  <si>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(overdue, low stock, over budget).</t>
  </si>
  <si>
    <t xml:space="preserve">   Green — good news (paid, on target, healthy stock).</t>
  </si>
  <si>
    <t>Works in Excel or Google Sheets. On your phone, upload to Google Drive and open with Google Sheets.</t>
  </si>
  <si>
    <t>Want a stock-value dashboard, a printable stock-take and Swahili labels? Get the Premium version at leadafrik.com/templates.</t>
  </si>
  <si>
    <t>© LeadAfrik · leadafrik.com/templates · Built to be used.</t>
  </si>
  <si>
    <t>Item</t>
  </si>
  <si>
    <t>Category</t>
  </si>
  <si>
    <t>Unit</t>
  </si>
  <si>
    <t>Opening Stock</t>
  </si>
  <si>
    <t>Reorder Level</t>
  </si>
  <si>
    <t>Unit Cost (KES)</t>
  </si>
  <si>
    <t>Current Stock</t>
  </si>
  <si>
    <t>Stock Value</t>
  </si>
  <si>
    <t>Alert</t>
  </si>
  <si>
    <t>TOTAL</t>
  </si>
  <si>
    <t>Date</t>
  </si>
  <si>
    <t>In / Out</t>
  </si>
  <si>
    <t>Quantity</t>
  </si>
  <si>
    <t>Note</t>
  </si>
  <si>
    <t>Inventory Summary</t>
  </si>
  <si>
    <t>Items tracked</t>
  </si>
  <si>
    <t>Total stock value (KES)</t>
  </si>
  <si>
    <t>Items low on stock</t>
  </si>
  <si>
    <t>Total stock-in movements</t>
  </si>
  <si>
    <t>Total stock-out movements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</si>
</sst>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###"/>
    <numFmt numFmtId="165" formatCode="#,##0.00;[Red]-#,##0.00"/>
    <numFmt numFmtId="166" formatCode="#,##0;[Red]-#,##0"/>
    <numFmt numFmtId="167" formatCode="dd-mmm-yyyy"/>
  </numFmts>
  <fonts count="16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1"/>
      <name val="Calibri"/>
    </font>
    <font>
      <b/>
      <sz val="16"/>
      <name val="Calibri"/>
    </font>
    <font>
      <b/>
      <color rgb="FFC0392B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5" fontId="6" fillId="2" borderId="1" xfId="0" applyNumberFormat="1" applyFont="1" applyFill="1" applyBorder="1" applyProtection="1">
      <protection locked="0"/>
    </xf>
    <xf numFmtId="164" fontId="6" fillId="0" borderId="1" xfId="0" applyNumberFormat="1" applyFont="1" applyBorder="1"/>
    <xf numFmtId="166" fontId="6" fillId="0" borderId="1" xfId="0" applyNumberFormat="1" applyFont="1" applyBorder="1"/>
    <xf numFmtId="0" fontId="6" fillId="0" borderId="1" xfId="0" applyFont="1" applyBorder="1"/>
    <xf numFmtId="164" fontId="6" fillId="4" borderId="1" xfId="0" applyNumberFormat="1" applyFont="1" applyFill="1" applyBorder="1"/>
    <xf numFmtId="166" fontId="6" fillId="4" borderId="1" xfId="0" applyNumberFormat="1" applyFont="1" applyFill="1" applyBorder="1"/>
    <xf numFmtId="0" fontId="6" fillId="4" borderId="1" xfId="0" applyFont="1" applyFill="1" applyBorder="1"/>
    <xf numFmtId="0" fontId="13" fillId="0" borderId="0" xfId="0" applyFont="1"/>
    <xf numFmtId="166" fontId="13" fillId="0" borderId="1" xfId="0" applyNumberFormat="1" applyFont="1" applyBorder="1"/>
    <xf numFmtId="167" fontId="6" fillId="2" borderId="1" xfId="0" applyNumberFormat="1" applyFont="1" applyFill="1" applyBorder="1" applyProtection="1">
      <protection locked="0"/>
    </xf>
    <xf numFmtId="0" fontId="14" fillId="0" borderId="0" xfId="0" applyFont="1"/>
    <xf numFmtId="1" fontId="6" fillId="0" borderId="1" xfId="0" applyNumberFormat="1" applyFont="1" applyBorder="1"/>
    <xf numFmtId="1" fontId="15" fillId="0" borderId="1" xfId="0" applyNumberFormat="1" applyFont="1" applyBorder="1"/>
  </cellXfs>
  <cellStyles count="1">
    <cellStyle name="Normal" xfId="0" builtinId="0"/>
  </cellStyles>
  <dxfs count="3">
    <dxf>
      <font>
        <b/>
        <color rgb="FFC0392B"/>
      </font>
    </dxf>
    <dxf>
      <font>
        <color rgb="FF1F7A4D"/>
      </font>
    </dxf>
    <dxf>
      <font>
        <b/>
        <color rgb="FFC0392B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20" ht="18" customHeight="1" spans="2:2" x14ac:dyDescent="0.25">
      <c r="B20" s="11" t="s">
        <v>14</v>
      </c>
    </row>
    <row r="21" ht="17" customHeight="1" spans="2:2" x14ac:dyDescent="0.25">
      <c r="B21" s="1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A1:I62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6" customWidth="1"/>
    <col min="3" max="3" width="12" customWidth="1"/>
    <col min="4" max="4" width="14" customWidth="1"/>
    <col min="5" max="7" width="15" customWidth="1"/>
    <col min="8" max="8" width="16" customWidth="1"/>
    <col min="9" max="9" width="14" customWidth="1"/>
  </cols>
  <sheetData>
    <row r="1" ht="26" customHeight="1" spans="1:9" x14ac:dyDescent="0.25">
      <c r="A1" s="13" t="s">
        <v>16</v>
      </c>
      <c r="B1" s="13" t="s">
        <v>17</v>
      </c>
      <c r="C1" s="13" t="s">
        <v>18</v>
      </c>
      <c r="D1" s="13" t="s">
        <v>19</v>
      </c>
      <c r="E1" s="13" t="s">
        <v>20</v>
      </c>
      <c r="F1" s="13" t="s">
        <v>21</v>
      </c>
      <c r="G1" s="13" t="s">
        <v>22</v>
      </c>
      <c r="H1" s="13" t="s">
        <v>23</v>
      </c>
      <c r="I1" s="13" t="s">
        <v>24</v>
      </c>
    </row>
    <row r="2" spans="1:9" x14ac:dyDescent="0.25">
      <c r="A2" s="14"/>
      <c r="B2" s="14"/>
      <c r="C2" s="14"/>
      <c r="D2" s="15"/>
      <c r="E2" s="15"/>
      <c r="F2" s="16"/>
      <c r="G2" s="17">
        <f>IF(A2="","",N(D2)+SUMIFS(Movements!$D$2:$D$401,Movements!$B$2:$B$401,A2,Movements!$C$2:$C$401,"In")-SUMIFS(Movements!$D$2:$D$401,Movements!$B$2:$B$401,A2,Movements!$C$2:$C$401,"Out"))</f>
      </c>
      <c r="H2" s="18">
        <f>IF(A2="","",G2*N(F2))</f>
      </c>
      <c r="I2" s="19">
        <f>IF(A2="","",IF(G2&lt;=N(E2),"LOW STOCK","OK"))</f>
      </c>
    </row>
    <row r="3" spans="1:9" x14ac:dyDescent="0.25">
      <c r="A3" s="14"/>
      <c r="B3" s="14"/>
      <c r="C3" s="14"/>
      <c r="D3" s="15"/>
      <c r="E3" s="15"/>
      <c r="F3" s="16"/>
      <c r="G3" s="20">
        <f>IF(A3="","",N(D3)+SUMIFS(Movements!$D$2:$D$401,Movements!$B$2:$B$401,A3,Movements!$C$2:$C$401,"In")-SUMIFS(Movements!$D$2:$D$401,Movements!$B$2:$B$401,A3,Movements!$C$2:$C$401,"Out"))</f>
      </c>
      <c r="H3" s="21">
        <f>IF(A3="","",G3*N(F3))</f>
      </c>
      <c r="I3" s="22">
        <f>IF(A3="","",IF(G3&lt;=N(E3),"LOW STOCK","OK"))</f>
      </c>
    </row>
    <row r="4" spans="1:9" x14ac:dyDescent="0.25">
      <c r="A4" s="14"/>
      <c r="B4" s="14"/>
      <c r="C4" s="14"/>
      <c r="D4" s="15"/>
      <c r="E4" s="15"/>
      <c r="F4" s="16"/>
      <c r="G4" s="17">
        <f>IF(A4="","",N(D4)+SUMIFS(Movements!$D$2:$D$401,Movements!$B$2:$B$401,A4,Movements!$C$2:$C$401,"In")-SUMIFS(Movements!$D$2:$D$401,Movements!$B$2:$B$401,A4,Movements!$C$2:$C$401,"Out"))</f>
      </c>
      <c r="H4" s="18">
        <f>IF(A4="","",G4*N(F4))</f>
      </c>
      <c r="I4" s="19">
        <f>IF(A4="","",IF(G4&lt;=N(E4),"LOW STOCK","OK"))</f>
      </c>
    </row>
    <row r="5" spans="1:9" x14ac:dyDescent="0.25">
      <c r="A5" s="14"/>
      <c r="B5" s="14"/>
      <c r="C5" s="14"/>
      <c r="D5" s="15"/>
      <c r="E5" s="15"/>
      <c r="F5" s="16"/>
      <c r="G5" s="20">
        <f>IF(A5="","",N(D5)+SUMIFS(Movements!$D$2:$D$401,Movements!$B$2:$B$401,A5,Movements!$C$2:$C$401,"In")-SUMIFS(Movements!$D$2:$D$401,Movements!$B$2:$B$401,A5,Movements!$C$2:$C$401,"Out"))</f>
      </c>
      <c r="H5" s="21">
        <f>IF(A5="","",G5*N(F5))</f>
      </c>
      <c r="I5" s="22">
        <f>IF(A5="","",IF(G5&lt;=N(E5),"LOW STOCK","OK"))</f>
      </c>
    </row>
    <row r="6" spans="1:9" x14ac:dyDescent="0.25">
      <c r="A6" s="14"/>
      <c r="B6" s="14"/>
      <c r="C6" s="14"/>
      <c r="D6" s="15"/>
      <c r="E6" s="15"/>
      <c r="F6" s="16"/>
      <c r="G6" s="17">
        <f>IF(A6="","",N(D6)+SUMIFS(Movements!$D$2:$D$401,Movements!$B$2:$B$401,A6,Movements!$C$2:$C$401,"In")-SUMIFS(Movements!$D$2:$D$401,Movements!$B$2:$B$401,A6,Movements!$C$2:$C$401,"Out"))</f>
      </c>
      <c r="H6" s="18">
        <f>IF(A6="","",G6*N(F6))</f>
      </c>
      <c r="I6" s="19">
        <f>IF(A6="","",IF(G6&lt;=N(E6),"LOW STOCK","OK"))</f>
      </c>
    </row>
    <row r="7" spans="1:9" x14ac:dyDescent="0.25">
      <c r="A7" s="14"/>
      <c r="B7" s="14"/>
      <c r="C7" s="14"/>
      <c r="D7" s="15"/>
      <c r="E7" s="15"/>
      <c r="F7" s="16"/>
      <c r="G7" s="20">
        <f>IF(A7="","",N(D7)+SUMIFS(Movements!$D$2:$D$401,Movements!$B$2:$B$401,A7,Movements!$C$2:$C$401,"In")-SUMIFS(Movements!$D$2:$D$401,Movements!$B$2:$B$401,A7,Movements!$C$2:$C$401,"Out"))</f>
      </c>
      <c r="H7" s="21">
        <f>IF(A7="","",G7*N(F7))</f>
      </c>
      <c r="I7" s="22">
        <f>IF(A7="","",IF(G7&lt;=N(E7),"LOW STOCK","OK"))</f>
      </c>
    </row>
    <row r="8" spans="1:9" x14ac:dyDescent="0.25">
      <c r="A8" s="14"/>
      <c r="B8" s="14"/>
      <c r="C8" s="14"/>
      <c r="D8" s="15"/>
      <c r="E8" s="15"/>
      <c r="F8" s="16"/>
      <c r="G8" s="17">
        <f>IF(A8="","",N(D8)+SUMIFS(Movements!$D$2:$D$401,Movements!$B$2:$B$401,A8,Movements!$C$2:$C$401,"In")-SUMIFS(Movements!$D$2:$D$401,Movements!$B$2:$B$401,A8,Movements!$C$2:$C$401,"Out"))</f>
      </c>
      <c r="H8" s="18">
        <f>IF(A8="","",G8*N(F8))</f>
      </c>
      <c r="I8" s="19">
        <f>IF(A8="","",IF(G8&lt;=N(E8),"LOW STOCK","OK"))</f>
      </c>
    </row>
    <row r="9" spans="1:9" x14ac:dyDescent="0.25">
      <c r="A9" s="14"/>
      <c r="B9" s="14"/>
      <c r="C9" s="14"/>
      <c r="D9" s="15"/>
      <c r="E9" s="15"/>
      <c r="F9" s="16"/>
      <c r="G9" s="20">
        <f>IF(A9="","",N(D9)+SUMIFS(Movements!$D$2:$D$401,Movements!$B$2:$B$401,A9,Movements!$C$2:$C$401,"In")-SUMIFS(Movements!$D$2:$D$401,Movements!$B$2:$B$401,A9,Movements!$C$2:$C$401,"Out"))</f>
      </c>
      <c r="H9" s="21">
        <f>IF(A9="","",G9*N(F9))</f>
      </c>
      <c r="I9" s="22">
        <f>IF(A9="","",IF(G9&lt;=N(E9),"LOW STOCK","OK"))</f>
      </c>
    </row>
    <row r="10" spans="1:9" x14ac:dyDescent="0.25">
      <c r="A10" s="14"/>
      <c r="B10" s="14"/>
      <c r="C10" s="14"/>
      <c r="D10" s="15"/>
      <c r="E10" s="15"/>
      <c r="F10" s="16"/>
      <c r="G10" s="17">
        <f>IF(A10="","",N(D10)+SUMIFS(Movements!$D$2:$D$401,Movements!$B$2:$B$401,A10,Movements!$C$2:$C$401,"In")-SUMIFS(Movements!$D$2:$D$401,Movements!$B$2:$B$401,A10,Movements!$C$2:$C$401,"Out"))</f>
      </c>
      <c r="H10" s="18">
        <f>IF(A10="","",G10*N(F10))</f>
      </c>
      <c r="I10" s="19">
        <f>IF(A10="","",IF(G10&lt;=N(E10),"LOW STOCK","OK"))</f>
      </c>
    </row>
    <row r="11" spans="1:9" x14ac:dyDescent="0.25">
      <c r="A11" s="14"/>
      <c r="B11" s="14"/>
      <c r="C11" s="14"/>
      <c r="D11" s="15"/>
      <c r="E11" s="15"/>
      <c r="F11" s="16"/>
      <c r="G11" s="20">
        <f>IF(A11="","",N(D11)+SUMIFS(Movements!$D$2:$D$401,Movements!$B$2:$B$401,A11,Movements!$C$2:$C$401,"In")-SUMIFS(Movements!$D$2:$D$401,Movements!$B$2:$B$401,A11,Movements!$C$2:$C$401,"Out"))</f>
      </c>
      <c r="H11" s="21">
        <f>IF(A11="","",G11*N(F11))</f>
      </c>
      <c r="I11" s="22">
        <f>IF(A11="","",IF(G11&lt;=N(E11),"LOW STOCK","OK"))</f>
      </c>
    </row>
    <row r="12" spans="1:9" x14ac:dyDescent="0.25">
      <c r="A12" s="14"/>
      <c r="B12" s="14"/>
      <c r="C12" s="14"/>
      <c r="D12" s="15"/>
      <c r="E12" s="15"/>
      <c r="F12" s="16"/>
      <c r="G12" s="17">
        <f>IF(A12="","",N(D12)+SUMIFS(Movements!$D$2:$D$401,Movements!$B$2:$B$401,A12,Movements!$C$2:$C$401,"In")-SUMIFS(Movements!$D$2:$D$401,Movements!$B$2:$B$401,A12,Movements!$C$2:$C$401,"Out"))</f>
      </c>
      <c r="H12" s="18">
        <f>IF(A12="","",G12*N(F12))</f>
      </c>
      <c r="I12" s="19">
        <f>IF(A12="","",IF(G12&lt;=N(E12),"LOW STOCK","OK"))</f>
      </c>
    </row>
    <row r="13" spans="1:9" x14ac:dyDescent="0.25">
      <c r="A13" s="14"/>
      <c r="B13" s="14"/>
      <c r="C13" s="14"/>
      <c r="D13" s="15"/>
      <c r="E13" s="15"/>
      <c r="F13" s="16"/>
      <c r="G13" s="20">
        <f>IF(A13="","",N(D13)+SUMIFS(Movements!$D$2:$D$401,Movements!$B$2:$B$401,A13,Movements!$C$2:$C$401,"In")-SUMIFS(Movements!$D$2:$D$401,Movements!$B$2:$B$401,A13,Movements!$C$2:$C$401,"Out"))</f>
      </c>
      <c r="H13" s="21">
        <f>IF(A13="","",G13*N(F13))</f>
      </c>
      <c r="I13" s="22">
        <f>IF(A13="","",IF(G13&lt;=N(E13),"LOW STOCK","OK"))</f>
      </c>
    </row>
    <row r="14" spans="1:9" x14ac:dyDescent="0.25">
      <c r="A14" s="14"/>
      <c r="B14" s="14"/>
      <c r="C14" s="14"/>
      <c r="D14" s="15"/>
      <c r="E14" s="15"/>
      <c r="F14" s="16"/>
      <c r="G14" s="17">
        <f>IF(A14="","",N(D14)+SUMIFS(Movements!$D$2:$D$401,Movements!$B$2:$B$401,A14,Movements!$C$2:$C$401,"In")-SUMIFS(Movements!$D$2:$D$401,Movements!$B$2:$B$401,A14,Movements!$C$2:$C$401,"Out"))</f>
      </c>
      <c r="H14" s="18">
        <f>IF(A14="","",G14*N(F14))</f>
      </c>
      <c r="I14" s="19">
        <f>IF(A14="","",IF(G14&lt;=N(E14),"LOW STOCK","OK"))</f>
      </c>
    </row>
    <row r="15" spans="1:9" x14ac:dyDescent="0.25">
      <c r="A15" s="14"/>
      <c r="B15" s="14"/>
      <c r="C15" s="14"/>
      <c r="D15" s="15"/>
      <c r="E15" s="15"/>
      <c r="F15" s="16"/>
      <c r="G15" s="20">
        <f>IF(A15="","",N(D15)+SUMIFS(Movements!$D$2:$D$401,Movements!$B$2:$B$401,A15,Movements!$C$2:$C$401,"In")-SUMIFS(Movements!$D$2:$D$401,Movements!$B$2:$B$401,A15,Movements!$C$2:$C$401,"Out"))</f>
      </c>
      <c r="H15" s="21">
        <f>IF(A15="","",G15*N(F15))</f>
      </c>
      <c r="I15" s="22">
        <f>IF(A15="","",IF(G15&lt;=N(E15),"LOW STOCK","OK"))</f>
      </c>
    </row>
    <row r="16" spans="1:9" x14ac:dyDescent="0.25">
      <c r="A16" s="14"/>
      <c r="B16" s="14"/>
      <c r="C16" s="14"/>
      <c r="D16" s="15"/>
      <c r="E16" s="15"/>
      <c r="F16" s="16"/>
      <c r="G16" s="17">
        <f>IF(A16="","",N(D16)+SUMIFS(Movements!$D$2:$D$401,Movements!$B$2:$B$401,A16,Movements!$C$2:$C$401,"In")-SUMIFS(Movements!$D$2:$D$401,Movements!$B$2:$B$401,A16,Movements!$C$2:$C$401,"Out"))</f>
      </c>
      <c r="H16" s="18">
        <f>IF(A16="","",G16*N(F16))</f>
      </c>
      <c r="I16" s="19">
        <f>IF(A16="","",IF(G16&lt;=N(E16),"LOW STOCK","OK"))</f>
      </c>
    </row>
    <row r="17" spans="1:9" x14ac:dyDescent="0.25">
      <c r="A17" s="14"/>
      <c r="B17" s="14"/>
      <c r="C17" s="14"/>
      <c r="D17" s="15"/>
      <c r="E17" s="15"/>
      <c r="F17" s="16"/>
      <c r="G17" s="20">
        <f>IF(A17="","",N(D17)+SUMIFS(Movements!$D$2:$D$401,Movements!$B$2:$B$401,A17,Movements!$C$2:$C$401,"In")-SUMIFS(Movements!$D$2:$D$401,Movements!$B$2:$B$401,A17,Movements!$C$2:$C$401,"Out"))</f>
      </c>
      <c r="H17" s="21">
        <f>IF(A17="","",G17*N(F17))</f>
      </c>
      <c r="I17" s="22">
        <f>IF(A17="","",IF(G17&lt;=N(E17),"LOW STOCK","OK"))</f>
      </c>
    </row>
    <row r="18" spans="1:9" x14ac:dyDescent="0.25">
      <c r="A18" s="14"/>
      <c r="B18" s="14"/>
      <c r="C18" s="14"/>
      <c r="D18" s="15"/>
      <c r="E18" s="15"/>
      <c r="F18" s="16"/>
      <c r="G18" s="17">
        <f>IF(A18="","",N(D18)+SUMIFS(Movements!$D$2:$D$401,Movements!$B$2:$B$401,A18,Movements!$C$2:$C$401,"In")-SUMIFS(Movements!$D$2:$D$401,Movements!$B$2:$B$401,A18,Movements!$C$2:$C$401,"Out"))</f>
      </c>
      <c r="H18" s="18">
        <f>IF(A18="","",G18*N(F18))</f>
      </c>
      <c r="I18" s="19">
        <f>IF(A18="","",IF(G18&lt;=N(E18),"LOW STOCK","OK"))</f>
      </c>
    </row>
    <row r="19" spans="1:9" x14ac:dyDescent="0.25">
      <c r="A19" s="14"/>
      <c r="B19" s="14"/>
      <c r="C19" s="14"/>
      <c r="D19" s="15"/>
      <c r="E19" s="15"/>
      <c r="F19" s="16"/>
      <c r="G19" s="20">
        <f>IF(A19="","",N(D19)+SUMIFS(Movements!$D$2:$D$401,Movements!$B$2:$B$401,A19,Movements!$C$2:$C$401,"In")-SUMIFS(Movements!$D$2:$D$401,Movements!$B$2:$B$401,A19,Movements!$C$2:$C$401,"Out"))</f>
      </c>
      <c r="H19" s="21">
        <f>IF(A19="","",G19*N(F19))</f>
      </c>
      <c r="I19" s="22">
        <f>IF(A19="","",IF(G19&lt;=N(E19),"LOW STOCK","OK"))</f>
      </c>
    </row>
    <row r="20" spans="1:9" x14ac:dyDescent="0.25">
      <c r="A20" s="14"/>
      <c r="B20" s="14"/>
      <c r="C20" s="14"/>
      <c r="D20" s="15"/>
      <c r="E20" s="15"/>
      <c r="F20" s="16"/>
      <c r="G20" s="17">
        <f>IF(A20="","",N(D20)+SUMIFS(Movements!$D$2:$D$401,Movements!$B$2:$B$401,A20,Movements!$C$2:$C$401,"In")-SUMIFS(Movements!$D$2:$D$401,Movements!$B$2:$B$401,A20,Movements!$C$2:$C$401,"Out"))</f>
      </c>
      <c r="H20" s="18">
        <f>IF(A20="","",G20*N(F20))</f>
      </c>
      <c r="I20" s="19">
        <f>IF(A20="","",IF(G20&lt;=N(E20),"LOW STOCK","OK"))</f>
      </c>
    </row>
    <row r="21" spans="1:9" x14ac:dyDescent="0.25">
      <c r="A21" s="14"/>
      <c r="B21" s="14"/>
      <c r="C21" s="14"/>
      <c r="D21" s="15"/>
      <c r="E21" s="15"/>
      <c r="F21" s="16"/>
      <c r="G21" s="20">
        <f>IF(A21="","",N(D21)+SUMIFS(Movements!$D$2:$D$401,Movements!$B$2:$B$401,A21,Movements!$C$2:$C$401,"In")-SUMIFS(Movements!$D$2:$D$401,Movements!$B$2:$B$401,A21,Movements!$C$2:$C$401,"Out"))</f>
      </c>
      <c r="H21" s="21">
        <f>IF(A21="","",G21*N(F21))</f>
      </c>
      <c r="I21" s="22">
        <f>IF(A21="","",IF(G21&lt;=N(E21),"LOW STOCK","OK"))</f>
      </c>
    </row>
    <row r="22" spans="1:9" x14ac:dyDescent="0.25">
      <c r="A22" s="14"/>
      <c r="B22" s="14"/>
      <c r="C22" s="14"/>
      <c r="D22" s="15"/>
      <c r="E22" s="15"/>
      <c r="F22" s="16"/>
      <c r="G22" s="17">
        <f>IF(A22="","",N(D22)+SUMIFS(Movements!$D$2:$D$401,Movements!$B$2:$B$401,A22,Movements!$C$2:$C$401,"In")-SUMIFS(Movements!$D$2:$D$401,Movements!$B$2:$B$401,A22,Movements!$C$2:$C$401,"Out"))</f>
      </c>
      <c r="H22" s="18">
        <f>IF(A22="","",G22*N(F22))</f>
      </c>
      <c r="I22" s="19">
        <f>IF(A22="","",IF(G22&lt;=N(E22),"LOW STOCK","OK"))</f>
      </c>
    </row>
    <row r="23" spans="1:9" x14ac:dyDescent="0.25">
      <c r="A23" s="14"/>
      <c r="B23" s="14"/>
      <c r="C23" s="14"/>
      <c r="D23" s="15"/>
      <c r="E23" s="15"/>
      <c r="F23" s="16"/>
      <c r="G23" s="20">
        <f>IF(A23="","",N(D23)+SUMIFS(Movements!$D$2:$D$401,Movements!$B$2:$B$401,A23,Movements!$C$2:$C$401,"In")-SUMIFS(Movements!$D$2:$D$401,Movements!$B$2:$B$401,A23,Movements!$C$2:$C$401,"Out"))</f>
      </c>
      <c r="H23" s="21">
        <f>IF(A23="","",G23*N(F23))</f>
      </c>
      <c r="I23" s="22">
        <f>IF(A23="","",IF(G23&lt;=N(E23),"LOW STOCK","OK"))</f>
      </c>
    </row>
    <row r="24" spans="1:9" x14ac:dyDescent="0.25">
      <c r="A24" s="14"/>
      <c r="B24" s="14"/>
      <c r="C24" s="14"/>
      <c r="D24" s="15"/>
      <c r="E24" s="15"/>
      <c r="F24" s="16"/>
      <c r="G24" s="17">
        <f>IF(A24="","",N(D24)+SUMIFS(Movements!$D$2:$D$401,Movements!$B$2:$B$401,A24,Movements!$C$2:$C$401,"In")-SUMIFS(Movements!$D$2:$D$401,Movements!$B$2:$B$401,A24,Movements!$C$2:$C$401,"Out"))</f>
      </c>
      <c r="H24" s="18">
        <f>IF(A24="","",G24*N(F24))</f>
      </c>
      <c r="I24" s="19">
        <f>IF(A24="","",IF(G24&lt;=N(E24),"LOW STOCK","OK"))</f>
      </c>
    </row>
    <row r="25" spans="1:9" x14ac:dyDescent="0.25">
      <c r="A25" s="14"/>
      <c r="B25" s="14"/>
      <c r="C25" s="14"/>
      <c r="D25" s="15"/>
      <c r="E25" s="15"/>
      <c r="F25" s="16"/>
      <c r="G25" s="20">
        <f>IF(A25="","",N(D25)+SUMIFS(Movements!$D$2:$D$401,Movements!$B$2:$B$401,A25,Movements!$C$2:$C$401,"In")-SUMIFS(Movements!$D$2:$D$401,Movements!$B$2:$B$401,A25,Movements!$C$2:$C$401,"Out"))</f>
      </c>
      <c r="H25" s="21">
        <f>IF(A25="","",G25*N(F25))</f>
      </c>
      <c r="I25" s="22">
        <f>IF(A25="","",IF(G25&lt;=N(E25),"LOW STOCK","OK"))</f>
      </c>
    </row>
    <row r="26" spans="1:9" x14ac:dyDescent="0.25">
      <c r="A26" s="14"/>
      <c r="B26" s="14"/>
      <c r="C26" s="14"/>
      <c r="D26" s="15"/>
      <c r="E26" s="15"/>
      <c r="F26" s="16"/>
      <c r="G26" s="17">
        <f>IF(A26="","",N(D26)+SUMIFS(Movements!$D$2:$D$401,Movements!$B$2:$B$401,A26,Movements!$C$2:$C$401,"In")-SUMIFS(Movements!$D$2:$D$401,Movements!$B$2:$B$401,A26,Movements!$C$2:$C$401,"Out"))</f>
      </c>
      <c r="H26" s="18">
        <f>IF(A26="","",G26*N(F26))</f>
      </c>
      <c r="I26" s="19">
        <f>IF(A26="","",IF(G26&lt;=N(E26),"LOW STOCK","OK"))</f>
      </c>
    </row>
    <row r="27" spans="1:9" x14ac:dyDescent="0.25">
      <c r="A27" s="14"/>
      <c r="B27" s="14"/>
      <c r="C27" s="14"/>
      <c r="D27" s="15"/>
      <c r="E27" s="15"/>
      <c r="F27" s="16"/>
      <c r="G27" s="20">
        <f>IF(A27="","",N(D27)+SUMIFS(Movements!$D$2:$D$401,Movements!$B$2:$B$401,A27,Movements!$C$2:$C$401,"In")-SUMIFS(Movements!$D$2:$D$401,Movements!$B$2:$B$401,A27,Movements!$C$2:$C$401,"Out"))</f>
      </c>
      <c r="H27" s="21">
        <f>IF(A27="","",G27*N(F27))</f>
      </c>
      <c r="I27" s="22">
        <f>IF(A27="","",IF(G27&lt;=N(E27),"LOW STOCK","OK"))</f>
      </c>
    </row>
    <row r="28" spans="1:9" x14ac:dyDescent="0.25">
      <c r="A28" s="14"/>
      <c r="B28" s="14"/>
      <c r="C28" s="14"/>
      <c r="D28" s="15"/>
      <c r="E28" s="15"/>
      <c r="F28" s="16"/>
      <c r="G28" s="17">
        <f>IF(A28="","",N(D28)+SUMIFS(Movements!$D$2:$D$401,Movements!$B$2:$B$401,A28,Movements!$C$2:$C$401,"In")-SUMIFS(Movements!$D$2:$D$401,Movements!$B$2:$B$401,A28,Movements!$C$2:$C$401,"Out"))</f>
      </c>
      <c r="H28" s="18">
        <f>IF(A28="","",G28*N(F28))</f>
      </c>
      <c r="I28" s="19">
        <f>IF(A28="","",IF(G28&lt;=N(E28),"LOW STOCK","OK"))</f>
      </c>
    </row>
    <row r="29" spans="1:9" x14ac:dyDescent="0.25">
      <c r="A29" s="14"/>
      <c r="B29" s="14"/>
      <c r="C29" s="14"/>
      <c r="D29" s="15"/>
      <c r="E29" s="15"/>
      <c r="F29" s="16"/>
      <c r="G29" s="20">
        <f>IF(A29="","",N(D29)+SUMIFS(Movements!$D$2:$D$401,Movements!$B$2:$B$401,A29,Movements!$C$2:$C$401,"In")-SUMIFS(Movements!$D$2:$D$401,Movements!$B$2:$B$401,A29,Movements!$C$2:$C$401,"Out"))</f>
      </c>
      <c r="H29" s="21">
        <f>IF(A29="","",G29*N(F29))</f>
      </c>
      <c r="I29" s="22">
        <f>IF(A29="","",IF(G29&lt;=N(E29),"LOW STOCK","OK"))</f>
      </c>
    </row>
    <row r="30" spans="1:9" x14ac:dyDescent="0.25">
      <c r="A30" s="14"/>
      <c r="B30" s="14"/>
      <c r="C30" s="14"/>
      <c r="D30" s="15"/>
      <c r="E30" s="15"/>
      <c r="F30" s="16"/>
      <c r="G30" s="17">
        <f>IF(A30="","",N(D30)+SUMIFS(Movements!$D$2:$D$401,Movements!$B$2:$B$401,A30,Movements!$C$2:$C$401,"In")-SUMIFS(Movements!$D$2:$D$401,Movements!$B$2:$B$401,A30,Movements!$C$2:$C$401,"Out"))</f>
      </c>
      <c r="H30" s="18">
        <f>IF(A30="","",G30*N(F30))</f>
      </c>
      <c r="I30" s="19">
        <f>IF(A30="","",IF(G30&lt;=N(E30),"LOW STOCK","OK"))</f>
      </c>
    </row>
    <row r="31" spans="1:9" x14ac:dyDescent="0.25">
      <c r="A31" s="14"/>
      <c r="B31" s="14"/>
      <c r="C31" s="14"/>
      <c r="D31" s="15"/>
      <c r="E31" s="15"/>
      <c r="F31" s="16"/>
      <c r="G31" s="20">
        <f>IF(A31="","",N(D31)+SUMIFS(Movements!$D$2:$D$401,Movements!$B$2:$B$401,A31,Movements!$C$2:$C$401,"In")-SUMIFS(Movements!$D$2:$D$401,Movements!$B$2:$B$401,A31,Movements!$C$2:$C$401,"Out"))</f>
      </c>
      <c r="H31" s="21">
        <f>IF(A31="","",G31*N(F31))</f>
      </c>
      <c r="I31" s="22">
        <f>IF(A31="","",IF(G31&lt;=N(E31),"LOW STOCK","OK"))</f>
      </c>
    </row>
    <row r="32" spans="1:9" x14ac:dyDescent="0.25">
      <c r="A32" s="14"/>
      <c r="B32" s="14"/>
      <c r="C32" s="14"/>
      <c r="D32" s="15"/>
      <c r="E32" s="15"/>
      <c r="F32" s="16"/>
      <c r="G32" s="17">
        <f>IF(A32="","",N(D32)+SUMIFS(Movements!$D$2:$D$401,Movements!$B$2:$B$401,A32,Movements!$C$2:$C$401,"In")-SUMIFS(Movements!$D$2:$D$401,Movements!$B$2:$B$401,A32,Movements!$C$2:$C$401,"Out"))</f>
      </c>
      <c r="H32" s="18">
        <f>IF(A32="","",G32*N(F32))</f>
      </c>
      <c r="I32" s="19">
        <f>IF(A32="","",IF(G32&lt;=N(E32),"LOW STOCK","OK"))</f>
      </c>
    </row>
    <row r="33" spans="1:9" x14ac:dyDescent="0.25">
      <c r="A33" s="14"/>
      <c r="B33" s="14"/>
      <c r="C33" s="14"/>
      <c r="D33" s="15"/>
      <c r="E33" s="15"/>
      <c r="F33" s="16"/>
      <c r="G33" s="20">
        <f>IF(A33="","",N(D33)+SUMIFS(Movements!$D$2:$D$401,Movements!$B$2:$B$401,A33,Movements!$C$2:$C$401,"In")-SUMIFS(Movements!$D$2:$D$401,Movements!$B$2:$B$401,A33,Movements!$C$2:$C$401,"Out"))</f>
      </c>
      <c r="H33" s="21">
        <f>IF(A33="","",G33*N(F33))</f>
      </c>
      <c r="I33" s="22">
        <f>IF(A33="","",IF(G33&lt;=N(E33),"LOW STOCK","OK"))</f>
      </c>
    </row>
    <row r="34" spans="1:9" x14ac:dyDescent="0.25">
      <c r="A34" s="14"/>
      <c r="B34" s="14"/>
      <c r="C34" s="14"/>
      <c r="D34" s="15"/>
      <c r="E34" s="15"/>
      <c r="F34" s="16"/>
      <c r="G34" s="17">
        <f>IF(A34="","",N(D34)+SUMIFS(Movements!$D$2:$D$401,Movements!$B$2:$B$401,A34,Movements!$C$2:$C$401,"In")-SUMIFS(Movements!$D$2:$D$401,Movements!$B$2:$B$401,A34,Movements!$C$2:$C$401,"Out"))</f>
      </c>
      <c r="H34" s="18">
        <f>IF(A34="","",G34*N(F34))</f>
      </c>
      <c r="I34" s="19">
        <f>IF(A34="","",IF(G34&lt;=N(E34),"LOW STOCK","OK"))</f>
      </c>
    </row>
    <row r="35" spans="1:9" x14ac:dyDescent="0.25">
      <c r="A35" s="14"/>
      <c r="B35" s="14"/>
      <c r="C35" s="14"/>
      <c r="D35" s="15"/>
      <c r="E35" s="15"/>
      <c r="F35" s="16"/>
      <c r="G35" s="20">
        <f>IF(A35="","",N(D35)+SUMIFS(Movements!$D$2:$D$401,Movements!$B$2:$B$401,A35,Movements!$C$2:$C$401,"In")-SUMIFS(Movements!$D$2:$D$401,Movements!$B$2:$B$401,A35,Movements!$C$2:$C$401,"Out"))</f>
      </c>
      <c r="H35" s="21">
        <f>IF(A35="","",G35*N(F35))</f>
      </c>
      <c r="I35" s="22">
        <f>IF(A35="","",IF(G35&lt;=N(E35),"LOW STOCK","OK"))</f>
      </c>
    </row>
    <row r="36" spans="1:9" x14ac:dyDescent="0.25">
      <c r="A36" s="14"/>
      <c r="B36" s="14"/>
      <c r="C36" s="14"/>
      <c r="D36" s="15"/>
      <c r="E36" s="15"/>
      <c r="F36" s="16"/>
      <c r="G36" s="17">
        <f>IF(A36="","",N(D36)+SUMIFS(Movements!$D$2:$D$401,Movements!$B$2:$B$401,A36,Movements!$C$2:$C$401,"In")-SUMIFS(Movements!$D$2:$D$401,Movements!$B$2:$B$401,A36,Movements!$C$2:$C$401,"Out"))</f>
      </c>
      <c r="H36" s="18">
        <f>IF(A36="","",G36*N(F36))</f>
      </c>
      <c r="I36" s="19">
        <f>IF(A36="","",IF(G36&lt;=N(E36),"LOW STOCK","OK"))</f>
      </c>
    </row>
    <row r="37" spans="1:9" x14ac:dyDescent="0.25">
      <c r="A37" s="14"/>
      <c r="B37" s="14"/>
      <c r="C37" s="14"/>
      <c r="D37" s="15"/>
      <c r="E37" s="15"/>
      <c r="F37" s="16"/>
      <c r="G37" s="20">
        <f>IF(A37="","",N(D37)+SUMIFS(Movements!$D$2:$D$401,Movements!$B$2:$B$401,A37,Movements!$C$2:$C$401,"In")-SUMIFS(Movements!$D$2:$D$401,Movements!$B$2:$B$401,A37,Movements!$C$2:$C$401,"Out"))</f>
      </c>
      <c r="H37" s="21">
        <f>IF(A37="","",G37*N(F37))</f>
      </c>
      <c r="I37" s="22">
        <f>IF(A37="","",IF(G37&lt;=N(E37),"LOW STOCK","OK"))</f>
      </c>
    </row>
    <row r="38" spans="1:9" x14ac:dyDescent="0.25">
      <c r="A38" s="14"/>
      <c r="B38" s="14"/>
      <c r="C38" s="14"/>
      <c r="D38" s="15"/>
      <c r="E38" s="15"/>
      <c r="F38" s="16"/>
      <c r="G38" s="17">
        <f>IF(A38="","",N(D38)+SUMIFS(Movements!$D$2:$D$401,Movements!$B$2:$B$401,A38,Movements!$C$2:$C$401,"In")-SUMIFS(Movements!$D$2:$D$401,Movements!$B$2:$B$401,A38,Movements!$C$2:$C$401,"Out"))</f>
      </c>
      <c r="H38" s="18">
        <f>IF(A38="","",G38*N(F38))</f>
      </c>
      <c r="I38" s="19">
        <f>IF(A38="","",IF(G38&lt;=N(E38),"LOW STOCK","OK"))</f>
      </c>
    </row>
    <row r="39" spans="1:9" x14ac:dyDescent="0.25">
      <c r="A39" s="14"/>
      <c r="B39" s="14"/>
      <c r="C39" s="14"/>
      <c r="D39" s="15"/>
      <c r="E39" s="15"/>
      <c r="F39" s="16"/>
      <c r="G39" s="20">
        <f>IF(A39="","",N(D39)+SUMIFS(Movements!$D$2:$D$401,Movements!$B$2:$B$401,A39,Movements!$C$2:$C$401,"In")-SUMIFS(Movements!$D$2:$D$401,Movements!$B$2:$B$401,A39,Movements!$C$2:$C$401,"Out"))</f>
      </c>
      <c r="H39" s="21">
        <f>IF(A39="","",G39*N(F39))</f>
      </c>
      <c r="I39" s="22">
        <f>IF(A39="","",IF(G39&lt;=N(E39),"LOW STOCK","OK"))</f>
      </c>
    </row>
    <row r="40" spans="1:9" x14ac:dyDescent="0.25">
      <c r="A40" s="14"/>
      <c r="B40" s="14"/>
      <c r="C40" s="14"/>
      <c r="D40" s="15"/>
      <c r="E40" s="15"/>
      <c r="F40" s="16"/>
      <c r="G40" s="17">
        <f>IF(A40="","",N(D40)+SUMIFS(Movements!$D$2:$D$401,Movements!$B$2:$B$401,A40,Movements!$C$2:$C$401,"In")-SUMIFS(Movements!$D$2:$D$401,Movements!$B$2:$B$401,A40,Movements!$C$2:$C$401,"Out"))</f>
      </c>
      <c r="H40" s="18">
        <f>IF(A40="","",G40*N(F40))</f>
      </c>
      <c r="I40" s="19">
        <f>IF(A40="","",IF(G40&lt;=N(E40),"LOW STOCK","OK"))</f>
      </c>
    </row>
    <row r="41" spans="1:9" x14ac:dyDescent="0.25">
      <c r="A41" s="14"/>
      <c r="B41" s="14"/>
      <c r="C41" s="14"/>
      <c r="D41" s="15"/>
      <c r="E41" s="15"/>
      <c r="F41" s="16"/>
      <c r="G41" s="20">
        <f>IF(A41="","",N(D41)+SUMIFS(Movements!$D$2:$D$401,Movements!$B$2:$B$401,A41,Movements!$C$2:$C$401,"In")-SUMIFS(Movements!$D$2:$D$401,Movements!$B$2:$B$401,A41,Movements!$C$2:$C$401,"Out"))</f>
      </c>
      <c r="H41" s="21">
        <f>IF(A41="","",G41*N(F41))</f>
      </c>
      <c r="I41" s="22">
        <f>IF(A41="","",IF(G41&lt;=N(E41),"LOW STOCK","OK"))</f>
      </c>
    </row>
    <row r="42" spans="1:9" x14ac:dyDescent="0.25">
      <c r="A42" s="14"/>
      <c r="B42" s="14"/>
      <c r="C42" s="14"/>
      <c r="D42" s="15"/>
      <c r="E42" s="15"/>
      <c r="F42" s="16"/>
      <c r="G42" s="17">
        <f>IF(A42="","",N(D42)+SUMIFS(Movements!$D$2:$D$401,Movements!$B$2:$B$401,A42,Movements!$C$2:$C$401,"In")-SUMIFS(Movements!$D$2:$D$401,Movements!$B$2:$B$401,A42,Movements!$C$2:$C$401,"Out"))</f>
      </c>
      <c r="H42" s="18">
        <f>IF(A42="","",G42*N(F42))</f>
      </c>
      <c r="I42" s="19">
        <f>IF(A42="","",IF(G42&lt;=N(E42),"LOW STOCK","OK"))</f>
      </c>
    </row>
    <row r="43" spans="1:9" x14ac:dyDescent="0.25">
      <c r="A43" s="14"/>
      <c r="B43" s="14"/>
      <c r="C43" s="14"/>
      <c r="D43" s="15"/>
      <c r="E43" s="15"/>
      <c r="F43" s="16"/>
      <c r="G43" s="20">
        <f>IF(A43="","",N(D43)+SUMIFS(Movements!$D$2:$D$401,Movements!$B$2:$B$401,A43,Movements!$C$2:$C$401,"In")-SUMIFS(Movements!$D$2:$D$401,Movements!$B$2:$B$401,A43,Movements!$C$2:$C$401,"Out"))</f>
      </c>
      <c r="H43" s="21">
        <f>IF(A43="","",G43*N(F43))</f>
      </c>
      <c r="I43" s="22">
        <f>IF(A43="","",IF(G43&lt;=N(E43),"LOW STOCK","OK"))</f>
      </c>
    </row>
    <row r="44" spans="1:9" x14ac:dyDescent="0.25">
      <c r="A44" s="14"/>
      <c r="B44" s="14"/>
      <c r="C44" s="14"/>
      <c r="D44" s="15"/>
      <c r="E44" s="15"/>
      <c r="F44" s="16"/>
      <c r="G44" s="17">
        <f>IF(A44="","",N(D44)+SUMIFS(Movements!$D$2:$D$401,Movements!$B$2:$B$401,A44,Movements!$C$2:$C$401,"In")-SUMIFS(Movements!$D$2:$D$401,Movements!$B$2:$B$401,A44,Movements!$C$2:$C$401,"Out"))</f>
      </c>
      <c r="H44" s="18">
        <f>IF(A44="","",G44*N(F44))</f>
      </c>
      <c r="I44" s="19">
        <f>IF(A44="","",IF(G44&lt;=N(E44),"LOW STOCK","OK"))</f>
      </c>
    </row>
    <row r="45" spans="1:9" x14ac:dyDescent="0.25">
      <c r="A45" s="14"/>
      <c r="B45" s="14"/>
      <c r="C45" s="14"/>
      <c r="D45" s="15"/>
      <c r="E45" s="15"/>
      <c r="F45" s="16"/>
      <c r="G45" s="20">
        <f>IF(A45="","",N(D45)+SUMIFS(Movements!$D$2:$D$401,Movements!$B$2:$B$401,A45,Movements!$C$2:$C$401,"In")-SUMIFS(Movements!$D$2:$D$401,Movements!$B$2:$B$401,A45,Movements!$C$2:$C$401,"Out"))</f>
      </c>
      <c r="H45" s="21">
        <f>IF(A45="","",G45*N(F45))</f>
      </c>
      <c r="I45" s="22">
        <f>IF(A45="","",IF(G45&lt;=N(E45),"LOW STOCK","OK"))</f>
      </c>
    </row>
    <row r="46" spans="1:9" x14ac:dyDescent="0.25">
      <c r="A46" s="14"/>
      <c r="B46" s="14"/>
      <c r="C46" s="14"/>
      <c r="D46" s="15"/>
      <c r="E46" s="15"/>
      <c r="F46" s="16"/>
      <c r="G46" s="17">
        <f>IF(A46="","",N(D46)+SUMIFS(Movements!$D$2:$D$401,Movements!$B$2:$B$401,A46,Movements!$C$2:$C$401,"In")-SUMIFS(Movements!$D$2:$D$401,Movements!$B$2:$B$401,A46,Movements!$C$2:$C$401,"Out"))</f>
      </c>
      <c r="H46" s="18">
        <f>IF(A46="","",G46*N(F46))</f>
      </c>
      <c r="I46" s="19">
        <f>IF(A46="","",IF(G46&lt;=N(E46),"LOW STOCK","OK"))</f>
      </c>
    </row>
    <row r="47" spans="1:9" x14ac:dyDescent="0.25">
      <c r="A47" s="14"/>
      <c r="B47" s="14"/>
      <c r="C47" s="14"/>
      <c r="D47" s="15"/>
      <c r="E47" s="15"/>
      <c r="F47" s="16"/>
      <c r="G47" s="20">
        <f>IF(A47="","",N(D47)+SUMIFS(Movements!$D$2:$D$401,Movements!$B$2:$B$401,A47,Movements!$C$2:$C$401,"In")-SUMIFS(Movements!$D$2:$D$401,Movements!$B$2:$B$401,A47,Movements!$C$2:$C$401,"Out"))</f>
      </c>
      <c r="H47" s="21">
        <f>IF(A47="","",G47*N(F47))</f>
      </c>
      <c r="I47" s="22">
        <f>IF(A47="","",IF(G47&lt;=N(E47),"LOW STOCK","OK"))</f>
      </c>
    </row>
    <row r="48" spans="1:9" x14ac:dyDescent="0.25">
      <c r="A48" s="14"/>
      <c r="B48" s="14"/>
      <c r="C48" s="14"/>
      <c r="D48" s="15"/>
      <c r="E48" s="15"/>
      <c r="F48" s="16"/>
      <c r="G48" s="17">
        <f>IF(A48="","",N(D48)+SUMIFS(Movements!$D$2:$D$401,Movements!$B$2:$B$401,A48,Movements!$C$2:$C$401,"In")-SUMIFS(Movements!$D$2:$D$401,Movements!$B$2:$B$401,A48,Movements!$C$2:$C$401,"Out"))</f>
      </c>
      <c r="H48" s="18">
        <f>IF(A48="","",G48*N(F48))</f>
      </c>
      <c r="I48" s="19">
        <f>IF(A48="","",IF(G48&lt;=N(E48),"LOW STOCK","OK"))</f>
      </c>
    </row>
    <row r="49" spans="1:9" x14ac:dyDescent="0.25">
      <c r="A49" s="14"/>
      <c r="B49" s="14"/>
      <c r="C49" s="14"/>
      <c r="D49" s="15"/>
      <c r="E49" s="15"/>
      <c r="F49" s="16"/>
      <c r="G49" s="20">
        <f>IF(A49="","",N(D49)+SUMIFS(Movements!$D$2:$D$401,Movements!$B$2:$B$401,A49,Movements!$C$2:$C$401,"In")-SUMIFS(Movements!$D$2:$D$401,Movements!$B$2:$B$401,A49,Movements!$C$2:$C$401,"Out"))</f>
      </c>
      <c r="H49" s="21">
        <f>IF(A49="","",G49*N(F49))</f>
      </c>
      <c r="I49" s="22">
        <f>IF(A49="","",IF(G49&lt;=N(E49),"LOW STOCK","OK"))</f>
      </c>
    </row>
    <row r="50" spans="1:9" x14ac:dyDescent="0.25">
      <c r="A50" s="14"/>
      <c r="B50" s="14"/>
      <c r="C50" s="14"/>
      <c r="D50" s="15"/>
      <c r="E50" s="15"/>
      <c r="F50" s="16"/>
      <c r="G50" s="17">
        <f>IF(A50="","",N(D50)+SUMIFS(Movements!$D$2:$D$401,Movements!$B$2:$B$401,A50,Movements!$C$2:$C$401,"In")-SUMIFS(Movements!$D$2:$D$401,Movements!$B$2:$B$401,A50,Movements!$C$2:$C$401,"Out"))</f>
      </c>
      <c r="H50" s="18">
        <f>IF(A50="","",G50*N(F50))</f>
      </c>
      <c r="I50" s="19">
        <f>IF(A50="","",IF(G50&lt;=N(E50),"LOW STOCK","OK"))</f>
      </c>
    </row>
    <row r="51" spans="1:9" x14ac:dyDescent="0.25">
      <c r="A51" s="14"/>
      <c r="B51" s="14"/>
      <c r="C51" s="14"/>
      <c r="D51" s="15"/>
      <c r="E51" s="15"/>
      <c r="F51" s="16"/>
      <c r="G51" s="20">
        <f>IF(A51="","",N(D51)+SUMIFS(Movements!$D$2:$D$401,Movements!$B$2:$B$401,A51,Movements!$C$2:$C$401,"In")-SUMIFS(Movements!$D$2:$D$401,Movements!$B$2:$B$401,A51,Movements!$C$2:$C$401,"Out"))</f>
      </c>
      <c r="H51" s="21">
        <f>IF(A51="","",G51*N(F51))</f>
      </c>
      <c r="I51" s="22">
        <f>IF(A51="","",IF(G51&lt;=N(E51),"LOW STOCK","OK"))</f>
      </c>
    </row>
    <row r="52" spans="1:9" x14ac:dyDescent="0.25">
      <c r="A52" s="14"/>
      <c r="B52" s="14"/>
      <c r="C52" s="14"/>
      <c r="D52" s="15"/>
      <c r="E52" s="15"/>
      <c r="F52" s="16"/>
      <c r="G52" s="17">
        <f>IF(A52="","",N(D52)+SUMIFS(Movements!$D$2:$D$401,Movements!$B$2:$B$401,A52,Movements!$C$2:$C$401,"In")-SUMIFS(Movements!$D$2:$D$401,Movements!$B$2:$B$401,A52,Movements!$C$2:$C$401,"Out"))</f>
      </c>
      <c r="H52" s="18">
        <f>IF(A52="","",G52*N(F52))</f>
      </c>
      <c r="I52" s="19">
        <f>IF(A52="","",IF(G52&lt;=N(E52),"LOW STOCK","OK"))</f>
      </c>
    </row>
    <row r="53" spans="1:9" x14ac:dyDescent="0.25">
      <c r="A53" s="14"/>
      <c r="B53" s="14"/>
      <c r="C53" s="14"/>
      <c r="D53" s="15"/>
      <c r="E53" s="15"/>
      <c r="F53" s="16"/>
      <c r="G53" s="20">
        <f>IF(A53="","",N(D53)+SUMIFS(Movements!$D$2:$D$401,Movements!$B$2:$B$401,A53,Movements!$C$2:$C$401,"In")-SUMIFS(Movements!$D$2:$D$401,Movements!$B$2:$B$401,A53,Movements!$C$2:$C$401,"Out"))</f>
      </c>
      <c r="H53" s="21">
        <f>IF(A53="","",G53*N(F53))</f>
      </c>
      <c r="I53" s="22">
        <f>IF(A53="","",IF(G53&lt;=N(E53),"LOW STOCK","OK"))</f>
      </c>
    </row>
    <row r="54" spans="1:9" x14ac:dyDescent="0.25">
      <c r="A54" s="14"/>
      <c r="B54" s="14"/>
      <c r="C54" s="14"/>
      <c r="D54" s="15"/>
      <c r="E54" s="15"/>
      <c r="F54" s="16"/>
      <c r="G54" s="17">
        <f>IF(A54="","",N(D54)+SUMIFS(Movements!$D$2:$D$401,Movements!$B$2:$B$401,A54,Movements!$C$2:$C$401,"In")-SUMIFS(Movements!$D$2:$D$401,Movements!$B$2:$B$401,A54,Movements!$C$2:$C$401,"Out"))</f>
      </c>
      <c r="H54" s="18">
        <f>IF(A54="","",G54*N(F54))</f>
      </c>
      <c r="I54" s="19">
        <f>IF(A54="","",IF(G54&lt;=N(E54),"LOW STOCK","OK"))</f>
      </c>
    </row>
    <row r="55" spans="1:9" x14ac:dyDescent="0.25">
      <c r="A55" s="14"/>
      <c r="B55" s="14"/>
      <c r="C55" s="14"/>
      <c r="D55" s="15"/>
      <c r="E55" s="15"/>
      <c r="F55" s="16"/>
      <c r="G55" s="20">
        <f>IF(A55="","",N(D55)+SUMIFS(Movements!$D$2:$D$401,Movements!$B$2:$B$401,A55,Movements!$C$2:$C$401,"In")-SUMIFS(Movements!$D$2:$D$401,Movements!$B$2:$B$401,A55,Movements!$C$2:$C$401,"Out"))</f>
      </c>
      <c r="H55" s="21">
        <f>IF(A55="","",G55*N(F55))</f>
      </c>
      <c r="I55" s="22">
        <f>IF(A55="","",IF(G55&lt;=N(E55),"LOW STOCK","OK"))</f>
      </c>
    </row>
    <row r="56" spans="1:9" x14ac:dyDescent="0.25">
      <c r="A56" s="14"/>
      <c r="B56" s="14"/>
      <c r="C56" s="14"/>
      <c r="D56" s="15"/>
      <c r="E56" s="15"/>
      <c r="F56" s="16"/>
      <c r="G56" s="17">
        <f>IF(A56="","",N(D56)+SUMIFS(Movements!$D$2:$D$401,Movements!$B$2:$B$401,A56,Movements!$C$2:$C$401,"In")-SUMIFS(Movements!$D$2:$D$401,Movements!$B$2:$B$401,A56,Movements!$C$2:$C$401,"Out"))</f>
      </c>
      <c r="H56" s="18">
        <f>IF(A56="","",G56*N(F56))</f>
      </c>
      <c r="I56" s="19">
        <f>IF(A56="","",IF(G56&lt;=N(E56),"LOW STOCK","OK"))</f>
      </c>
    </row>
    <row r="57" spans="1:9" x14ac:dyDescent="0.25">
      <c r="A57" s="14"/>
      <c r="B57" s="14"/>
      <c r="C57" s="14"/>
      <c r="D57" s="15"/>
      <c r="E57" s="15"/>
      <c r="F57" s="16"/>
      <c r="G57" s="20">
        <f>IF(A57="","",N(D57)+SUMIFS(Movements!$D$2:$D$401,Movements!$B$2:$B$401,A57,Movements!$C$2:$C$401,"In")-SUMIFS(Movements!$D$2:$D$401,Movements!$B$2:$B$401,A57,Movements!$C$2:$C$401,"Out"))</f>
      </c>
      <c r="H57" s="21">
        <f>IF(A57="","",G57*N(F57))</f>
      </c>
      <c r="I57" s="22">
        <f>IF(A57="","",IF(G57&lt;=N(E57),"LOW STOCK","OK"))</f>
      </c>
    </row>
    <row r="58" spans="1:9" x14ac:dyDescent="0.25">
      <c r="A58" s="14"/>
      <c r="B58" s="14"/>
      <c r="C58" s="14"/>
      <c r="D58" s="15"/>
      <c r="E58" s="15"/>
      <c r="F58" s="16"/>
      <c r="G58" s="17">
        <f>IF(A58="","",N(D58)+SUMIFS(Movements!$D$2:$D$401,Movements!$B$2:$B$401,A58,Movements!$C$2:$C$401,"In")-SUMIFS(Movements!$D$2:$D$401,Movements!$B$2:$B$401,A58,Movements!$C$2:$C$401,"Out"))</f>
      </c>
      <c r="H58" s="18">
        <f>IF(A58="","",G58*N(F58))</f>
      </c>
      <c r="I58" s="19">
        <f>IF(A58="","",IF(G58&lt;=N(E58),"LOW STOCK","OK"))</f>
      </c>
    </row>
    <row r="59" spans="1:9" x14ac:dyDescent="0.25">
      <c r="A59" s="14"/>
      <c r="B59" s="14"/>
      <c r="C59" s="14"/>
      <c r="D59" s="15"/>
      <c r="E59" s="15"/>
      <c r="F59" s="16"/>
      <c r="G59" s="20">
        <f>IF(A59="","",N(D59)+SUMIFS(Movements!$D$2:$D$401,Movements!$B$2:$B$401,A59,Movements!$C$2:$C$401,"In")-SUMIFS(Movements!$D$2:$D$401,Movements!$B$2:$B$401,A59,Movements!$C$2:$C$401,"Out"))</f>
      </c>
      <c r="H59" s="21">
        <f>IF(A59="","",G59*N(F59))</f>
      </c>
      <c r="I59" s="22">
        <f>IF(A59="","",IF(G59&lt;=N(E59),"LOW STOCK","OK"))</f>
      </c>
    </row>
    <row r="60" spans="1:9" x14ac:dyDescent="0.25">
      <c r="A60" s="14"/>
      <c r="B60" s="14"/>
      <c r="C60" s="14"/>
      <c r="D60" s="15"/>
      <c r="E60" s="15"/>
      <c r="F60" s="16"/>
      <c r="G60" s="17">
        <f>IF(A60="","",N(D60)+SUMIFS(Movements!$D$2:$D$401,Movements!$B$2:$B$401,A60,Movements!$C$2:$C$401,"In")-SUMIFS(Movements!$D$2:$D$401,Movements!$B$2:$B$401,A60,Movements!$C$2:$C$401,"Out"))</f>
      </c>
      <c r="H60" s="18">
        <f>IF(A60="","",G60*N(F60))</f>
      </c>
      <c r="I60" s="19">
        <f>IF(A60="","",IF(G60&lt;=N(E60),"LOW STOCK","OK"))</f>
      </c>
    </row>
    <row r="61" spans="1:9" x14ac:dyDescent="0.25">
      <c r="A61" s="14"/>
      <c r="B61" s="14"/>
      <c r="C61" s="14"/>
      <c r="D61" s="15"/>
      <c r="E61" s="15"/>
      <c r="F61" s="16"/>
      <c r="G61" s="20">
        <f>IF(A61="","",N(D61)+SUMIFS(Movements!$D$2:$D$401,Movements!$B$2:$B$401,A61,Movements!$C$2:$C$401,"In")-SUMIFS(Movements!$D$2:$D$401,Movements!$B$2:$B$401,A61,Movements!$C$2:$C$401,"Out"))</f>
      </c>
      <c r="H61" s="21">
        <f>IF(A61="","",G61*N(F61))</f>
      </c>
      <c r="I61" s="22">
        <f>IF(A61="","",IF(G61&lt;=N(E61),"LOW STOCK","OK"))</f>
      </c>
    </row>
    <row r="62" spans="1:8" x14ac:dyDescent="0.25">
      <c r="A62" s="23" t="s">
        <v>25</v>
      </c>
      <c r="H62" s="24">
        <f>SUM(H2:H61)</f>
      </c>
    </row>
  </sheetData>
  <sheetProtection sheet="1" formatColumns="0" formatRows="0" sort="0" autoFilter="0"/>
  <conditionalFormatting sqref="I2:I61">
    <cfRule type="containsText" dxfId="0" priority="1">
      <formula>NOT(ISERROR(SEARCH("LOW STOCK",I2)))</formula>
    </cfRule>
    <cfRule type="containsText" dxfId="1" priority="2">
      <formula>NOT(ISERROR(SEARCH("OK",I2)))</formula>
    </cfRule>
  </conditionalFormatting>
  <conditionalFormatting sqref="G2:G61">
    <cfRule type="expression" dxfId="2" priority="3">
      <formula>AND($A2&lt;&gt;"",$G2&lt;=N($E2))</formula>
    </cfRule>
  </conditionalFormatting>
  <dataValidations count="2">
    <dataValidation type="list" allowBlank="1" sqref="B10:B61">
      <formula1>"Seeds,Fertilizers,Chemicals,Animal feeds,Equipment,Other"</formula1>
    </dataValidation>
    <dataValidation type="list" allowBlank="1" sqref="B2:B61">
      <formula1>"Seeds,Fertilizers,Chemicals,Animal feeds,Equipment,Other"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E4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26" customWidth="1"/>
    <col min="3" max="3" width="12" customWidth="1"/>
    <col min="4" max="4" width="14" customWidth="1"/>
    <col min="5" max="5" width="30" customWidth="1"/>
  </cols>
  <sheetData>
    <row r="1" ht="26" customHeight="1" spans="1:5" x14ac:dyDescent="0.25">
      <c r="A1" s="13" t="s">
        <v>26</v>
      </c>
      <c r="B1" s="13" t="s">
        <v>16</v>
      </c>
      <c r="C1" s="13" t="s">
        <v>27</v>
      </c>
      <c r="D1" s="13" t="s">
        <v>28</v>
      </c>
      <c r="E1" s="13" t="s">
        <v>29</v>
      </c>
    </row>
    <row r="2" spans="1:5" x14ac:dyDescent="0.25">
      <c r="A2" s="25"/>
      <c r="B2" s="14"/>
      <c r="C2" s="14"/>
      <c r="D2" s="15"/>
      <c r="E2" s="14"/>
    </row>
    <row r="3" spans="1:5" x14ac:dyDescent="0.25">
      <c r="A3" s="25"/>
      <c r="B3" s="14"/>
      <c r="C3" s="14"/>
      <c r="D3" s="15"/>
      <c r="E3" s="14"/>
    </row>
    <row r="4" spans="1:5" x14ac:dyDescent="0.25">
      <c r="A4" s="25"/>
      <c r="B4" s="14"/>
      <c r="C4" s="14"/>
      <c r="D4" s="15"/>
      <c r="E4" s="14"/>
    </row>
    <row r="5" spans="1:5" x14ac:dyDescent="0.25">
      <c r="A5" s="25"/>
      <c r="B5" s="14"/>
      <c r="C5" s="14"/>
      <c r="D5" s="15"/>
      <c r="E5" s="14"/>
    </row>
    <row r="6" spans="1:5" x14ac:dyDescent="0.25">
      <c r="A6" s="25"/>
      <c r="B6" s="14"/>
      <c r="C6" s="14"/>
      <c r="D6" s="15"/>
      <c r="E6" s="14"/>
    </row>
    <row r="7" spans="1:5" x14ac:dyDescent="0.25">
      <c r="A7" s="25"/>
      <c r="B7" s="14"/>
      <c r="C7" s="14"/>
      <c r="D7" s="15"/>
      <c r="E7" s="14"/>
    </row>
    <row r="8" spans="1:5" x14ac:dyDescent="0.25">
      <c r="A8" s="25"/>
      <c r="B8" s="14"/>
      <c r="C8" s="14"/>
      <c r="D8" s="15"/>
      <c r="E8" s="14"/>
    </row>
    <row r="9" spans="1:5" x14ac:dyDescent="0.25">
      <c r="A9" s="25"/>
      <c r="B9" s="14"/>
      <c r="C9" s="14"/>
      <c r="D9" s="15"/>
      <c r="E9" s="14"/>
    </row>
    <row r="10" spans="1:5" x14ac:dyDescent="0.25">
      <c r="A10" s="25"/>
      <c r="B10" s="14"/>
      <c r="C10" s="14"/>
      <c r="D10" s="15"/>
      <c r="E10" s="14"/>
    </row>
    <row r="11" spans="1:5" x14ac:dyDescent="0.25">
      <c r="A11" s="25"/>
      <c r="B11" s="14"/>
      <c r="C11" s="14"/>
      <c r="D11" s="15"/>
      <c r="E11" s="14"/>
    </row>
    <row r="12" spans="1:5" x14ac:dyDescent="0.25">
      <c r="A12" s="25"/>
      <c r="B12" s="14"/>
      <c r="C12" s="14"/>
      <c r="D12" s="15"/>
      <c r="E12" s="14"/>
    </row>
    <row r="13" spans="1:5" x14ac:dyDescent="0.25">
      <c r="A13" s="25"/>
      <c r="B13" s="14"/>
      <c r="C13" s="14"/>
      <c r="D13" s="15"/>
      <c r="E13" s="14"/>
    </row>
    <row r="14" spans="1:5" x14ac:dyDescent="0.25">
      <c r="A14" s="25"/>
      <c r="B14" s="14"/>
      <c r="C14" s="14"/>
      <c r="D14" s="15"/>
      <c r="E14" s="14"/>
    </row>
    <row r="15" spans="1:5" x14ac:dyDescent="0.25">
      <c r="A15" s="25"/>
      <c r="B15" s="14"/>
      <c r="C15" s="14"/>
      <c r="D15" s="15"/>
      <c r="E15" s="14"/>
    </row>
    <row r="16" spans="1:5" x14ac:dyDescent="0.25">
      <c r="A16" s="25"/>
      <c r="B16" s="14"/>
      <c r="C16" s="14"/>
      <c r="D16" s="15"/>
      <c r="E16" s="14"/>
    </row>
    <row r="17" spans="1:5" x14ac:dyDescent="0.25">
      <c r="A17" s="25"/>
      <c r="B17" s="14"/>
      <c r="C17" s="14"/>
      <c r="D17" s="15"/>
      <c r="E17" s="14"/>
    </row>
    <row r="18" spans="1:5" x14ac:dyDescent="0.25">
      <c r="A18" s="25"/>
      <c r="B18" s="14"/>
      <c r="C18" s="14"/>
      <c r="D18" s="15"/>
      <c r="E18" s="14"/>
    </row>
    <row r="19" spans="1:5" x14ac:dyDescent="0.25">
      <c r="A19" s="25"/>
      <c r="B19" s="14"/>
      <c r="C19" s="14"/>
      <c r="D19" s="15"/>
      <c r="E19" s="14"/>
    </row>
    <row r="20" spans="1:5" x14ac:dyDescent="0.25">
      <c r="A20" s="25"/>
      <c r="B20" s="14"/>
      <c r="C20" s="14"/>
      <c r="D20" s="15"/>
      <c r="E20" s="14"/>
    </row>
    <row r="21" spans="1:5" x14ac:dyDescent="0.25">
      <c r="A21" s="25"/>
      <c r="B21" s="14"/>
      <c r="C21" s="14"/>
      <c r="D21" s="15"/>
      <c r="E21" s="14"/>
    </row>
    <row r="22" spans="1:5" x14ac:dyDescent="0.25">
      <c r="A22" s="25"/>
      <c r="B22" s="14"/>
      <c r="C22" s="14"/>
      <c r="D22" s="15"/>
      <c r="E22" s="14"/>
    </row>
    <row r="23" spans="1:5" x14ac:dyDescent="0.25">
      <c r="A23" s="25"/>
      <c r="B23" s="14"/>
      <c r="C23" s="14"/>
      <c r="D23" s="15"/>
      <c r="E23" s="14"/>
    </row>
    <row r="24" spans="1:5" x14ac:dyDescent="0.25">
      <c r="A24" s="25"/>
      <c r="B24" s="14"/>
      <c r="C24" s="14"/>
      <c r="D24" s="15"/>
      <c r="E24" s="14"/>
    </row>
    <row r="25" spans="1:5" x14ac:dyDescent="0.25">
      <c r="A25" s="25"/>
      <c r="B25" s="14"/>
      <c r="C25" s="14"/>
      <c r="D25" s="15"/>
      <c r="E25" s="14"/>
    </row>
    <row r="26" spans="1:5" x14ac:dyDescent="0.25">
      <c r="A26" s="25"/>
      <c r="B26" s="14"/>
      <c r="C26" s="14"/>
      <c r="D26" s="15"/>
      <c r="E26" s="14"/>
    </row>
    <row r="27" spans="1:5" x14ac:dyDescent="0.25">
      <c r="A27" s="25"/>
      <c r="B27" s="14"/>
      <c r="C27" s="14"/>
      <c r="D27" s="15"/>
      <c r="E27" s="14"/>
    </row>
    <row r="28" spans="1:5" x14ac:dyDescent="0.25">
      <c r="A28" s="25"/>
      <c r="B28" s="14"/>
      <c r="C28" s="14"/>
      <c r="D28" s="15"/>
      <c r="E28" s="14"/>
    </row>
    <row r="29" spans="1:5" x14ac:dyDescent="0.25">
      <c r="A29" s="25"/>
      <c r="B29" s="14"/>
      <c r="C29" s="14"/>
      <c r="D29" s="15"/>
      <c r="E29" s="14"/>
    </row>
    <row r="30" spans="1:5" x14ac:dyDescent="0.25">
      <c r="A30" s="25"/>
      <c r="B30" s="14"/>
      <c r="C30" s="14"/>
      <c r="D30" s="15"/>
      <c r="E30" s="14"/>
    </row>
    <row r="31" spans="1:5" x14ac:dyDescent="0.25">
      <c r="A31" s="25"/>
      <c r="B31" s="14"/>
      <c r="C31" s="14"/>
      <c r="D31" s="15"/>
      <c r="E31" s="14"/>
    </row>
    <row r="32" spans="1:5" x14ac:dyDescent="0.25">
      <c r="A32" s="25"/>
      <c r="B32" s="14"/>
      <c r="C32" s="14"/>
      <c r="D32" s="15"/>
      <c r="E32" s="14"/>
    </row>
    <row r="33" spans="1:5" x14ac:dyDescent="0.25">
      <c r="A33" s="25"/>
      <c r="B33" s="14"/>
      <c r="C33" s="14"/>
      <c r="D33" s="15"/>
      <c r="E33" s="14"/>
    </row>
    <row r="34" spans="1:5" x14ac:dyDescent="0.25">
      <c r="A34" s="25"/>
      <c r="B34" s="14"/>
      <c r="C34" s="14"/>
      <c r="D34" s="15"/>
      <c r="E34" s="14"/>
    </row>
    <row r="35" spans="1:5" x14ac:dyDescent="0.25">
      <c r="A35" s="25"/>
      <c r="B35" s="14"/>
      <c r="C35" s="14"/>
      <c r="D35" s="15"/>
      <c r="E35" s="14"/>
    </row>
    <row r="36" spans="1:5" x14ac:dyDescent="0.25">
      <c r="A36" s="25"/>
      <c r="B36" s="14"/>
      <c r="C36" s="14"/>
      <c r="D36" s="15"/>
      <c r="E36" s="14"/>
    </row>
    <row r="37" spans="1:5" x14ac:dyDescent="0.25">
      <c r="A37" s="25"/>
      <c r="B37" s="14"/>
      <c r="C37" s="14"/>
      <c r="D37" s="15"/>
      <c r="E37" s="14"/>
    </row>
    <row r="38" spans="1:5" x14ac:dyDescent="0.25">
      <c r="A38" s="25"/>
      <c r="B38" s="14"/>
      <c r="C38" s="14"/>
      <c r="D38" s="15"/>
      <c r="E38" s="14"/>
    </row>
    <row r="39" spans="1:5" x14ac:dyDescent="0.25">
      <c r="A39" s="25"/>
      <c r="B39" s="14"/>
      <c r="C39" s="14"/>
      <c r="D39" s="15"/>
      <c r="E39" s="14"/>
    </row>
    <row r="40" spans="1:5" x14ac:dyDescent="0.25">
      <c r="A40" s="25"/>
      <c r="B40" s="14"/>
      <c r="C40" s="14"/>
      <c r="D40" s="15"/>
      <c r="E40" s="14"/>
    </row>
    <row r="41" spans="1:5" x14ac:dyDescent="0.25">
      <c r="A41" s="25"/>
      <c r="B41" s="14"/>
      <c r="C41" s="14"/>
      <c r="D41" s="15"/>
      <c r="E41" s="14"/>
    </row>
    <row r="42" spans="1:5" x14ac:dyDescent="0.25">
      <c r="A42" s="25"/>
      <c r="B42" s="14"/>
      <c r="C42" s="14"/>
      <c r="D42" s="15"/>
      <c r="E42" s="14"/>
    </row>
    <row r="43" spans="1:5" x14ac:dyDescent="0.25">
      <c r="A43" s="25"/>
      <c r="B43" s="14"/>
      <c r="C43" s="14"/>
      <c r="D43" s="15"/>
      <c r="E43" s="14"/>
    </row>
    <row r="44" spans="1:5" x14ac:dyDescent="0.25">
      <c r="A44" s="25"/>
      <c r="B44" s="14"/>
      <c r="C44" s="14"/>
      <c r="D44" s="15"/>
      <c r="E44" s="14"/>
    </row>
    <row r="45" spans="1:5" x14ac:dyDescent="0.25">
      <c r="A45" s="25"/>
      <c r="B45" s="14"/>
      <c r="C45" s="14"/>
      <c r="D45" s="15"/>
      <c r="E45" s="14"/>
    </row>
    <row r="46" spans="1:5" x14ac:dyDescent="0.25">
      <c r="A46" s="25"/>
      <c r="B46" s="14"/>
      <c r="C46" s="14"/>
      <c r="D46" s="15"/>
      <c r="E46" s="14"/>
    </row>
    <row r="47" spans="1:5" x14ac:dyDescent="0.25">
      <c r="A47" s="25"/>
      <c r="B47" s="14"/>
      <c r="C47" s="14"/>
      <c r="D47" s="15"/>
      <c r="E47" s="14"/>
    </row>
    <row r="48" spans="1:5" x14ac:dyDescent="0.25">
      <c r="A48" s="25"/>
      <c r="B48" s="14"/>
      <c r="C48" s="14"/>
      <c r="D48" s="15"/>
      <c r="E48" s="14"/>
    </row>
    <row r="49" spans="1:5" x14ac:dyDescent="0.25">
      <c r="A49" s="25"/>
      <c r="B49" s="14"/>
      <c r="C49" s="14"/>
      <c r="D49" s="15"/>
      <c r="E49" s="14"/>
    </row>
    <row r="50" spans="1:5" x14ac:dyDescent="0.25">
      <c r="A50" s="25"/>
      <c r="B50" s="14"/>
      <c r="C50" s="14"/>
      <c r="D50" s="15"/>
      <c r="E50" s="14"/>
    </row>
    <row r="51" spans="1:5" x14ac:dyDescent="0.25">
      <c r="A51" s="25"/>
      <c r="B51" s="14"/>
      <c r="C51" s="14"/>
      <c r="D51" s="15"/>
      <c r="E51" s="14"/>
    </row>
    <row r="52" spans="1:5" x14ac:dyDescent="0.25">
      <c r="A52" s="25"/>
      <c r="B52" s="14"/>
      <c r="C52" s="14"/>
      <c r="D52" s="15"/>
      <c r="E52" s="14"/>
    </row>
    <row r="53" spans="1:5" x14ac:dyDescent="0.25">
      <c r="A53" s="25"/>
      <c r="B53" s="14"/>
      <c r="C53" s="14"/>
      <c r="D53" s="15"/>
      <c r="E53" s="14"/>
    </row>
    <row r="54" spans="1:5" x14ac:dyDescent="0.25">
      <c r="A54" s="25"/>
      <c r="B54" s="14"/>
      <c r="C54" s="14"/>
      <c r="D54" s="15"/>
      <c r="E54" s="14"/>
    </row>
    <row r="55" spans="1:5" x14ac:dyDescent="0.25">
      <c r="A55" s="25"/>
      <c r="B55" s="14"/>
      <c r="C55" s="14"/>
      <c r="D55" s="15"/>
      <c r="E55" s="14"/>
    </row>
    <row r="56" spans="1:5" x14ac:dyDescent="0.25">
      <c r="A56" s="25"/>
      <c r="B56" s="14"/>
      <c r="C56" s="14"/>
      <c r="D56" s="15"/>
      <c r="E56" s="14"/>
    </row>
    <row r="57" spans="1:5" x14ac:dyDescent="0.25">
      <c r="A57" s="25"/>
      <c r="B57" s="14"/>
      <c r="C57" s="14"/>
      <c r="D57" s="15"/>
      <c r="E57" s="14"/>
    </row>
    <row r="58" spans="1:5" x14ac:dyDescent="0.25">
      <c r="A58" s="25"/>
      <c r="B58" s="14"/>
      <c r="C58" s="14"/>
      <c r="D58" s="15"/>
      <c r="E58" s="14"/>
    </row>
    <row r="59" spans="1:5" x14ac:dyDescent="0.25">
      <c r="A59" s="25"/>
      <c r="B59" s="14"/>
      <c r="C59" s="14"/>
      <c r="D59" s="15"/>
      <c r="E59" s="14"/>
    </row>
    <row r="60" spans="1:5" x14ac:dyDescent="0.25">
      <c r="A60" s="25"/>
      <c r="B60" s="14"/>
      <c r="C60" s="14"/>
      <c r="D60" s="15"/>
      <c r="E60" s="14"/>
    </row>
    <row r="61" spans="1:5" x14ac:dyDescent="0.25">
      <c r="A61" s="25"/>
      <c r="B61" s="14"/>
      <c r="C61" s="14"/>
      <c r="D61" s="15"/>
      <c r="E61" s="14"/>
    </row>
    <row r="62" spans="1:5" x14ac:dyDescent="0.25">
      <c r="A62" s="25"/>
      <c r="B62" s="14"/>
      <c r="C62" s="14"/>
      <c r="D62" s="15"/>
      <c r="E62" s="14"/>
    </row>
    <row r="63" spans="1:5" x14ac:dyDescent="0.25">
      <c r="A63" s="25"/>
      <c r="B63" s="14"/>
      <c r="C63" s="14"/>
      <c r="D63" s="15"/>
      <c r="E63" s="14"/>
    </row>
    <row r="64" spans="1:5" x14ac:dyDescent="0.25">
      <c r="A64" s="25"/>
      <c r="B64" s="14"/>
      <c r="C64" s="14"/>
      <c r="D64" s="15"/>
      <c r="E64" s="14"/>
    </row>
    <row r="65" spans="1:5" x14ac:dyDescent="0.25">
      <c r="A65" s="25"/>
      <c r="B65" s="14"/>
      <c r="C65" s="14"/>
      <c r="D65" s="15"/>
      <c r="E65" s="14"/>
    </row>
    <row r="66" spans="1:5" x14ac:dyDescent="0.25">
      <c r="A66" s="25"/>
      <c r="B66" s="14"/>
      <c r="C66" s="14"/>
      <c r="D66" s="15"/>
      <c r="E66" s="14"/>
    </row>
    <row r="67" spans="1:5" x14ac:dyDescent="0.25">
      <c r="A67" s="25"/>
      <c r="B67" s="14"/>
      <c r="C67" s="14"/>
      <c r="D67" s="15"/>
      <c r="E67" s="14"/>
    </row>
    <row r="68" spans="1:5" x14ac:dyDescent="0.25">
      <c r="A68" s="25"/>
      <c r="B68" s="14"/>
      <c r="C68" s="14"/>
      <c r="D68" s="15"/>
      <c r="E68" s="14"/>
    </row>
    <row r="69" spans="1:5" x14ac:dyDescent="0.25">
      <c r="A69" s="25"/>
      <c r="B69" s="14"/>
      <c r="C69" s="14"/>
      <c r="D69" s="15"/>
      <c r="E69" s="14"/>
    </row>
    <row r="70" spans="1:5" x14ac:dyDescent="0.25">
      <c r="A70" s="25"/>
      <c r="B70" s="14"/>
      <c r="C70" s="14"/>
      <c r="D70" s="15"/>
      <c r="E70" s="14"/>
    </row>
    <row r="71" spans="1:5" x14ac:dyDescent="0.25">
      <c r="A71" s="25"/>
      <c r="B71" s="14"/>
      <c r="C71" s="14"/>
      <c r="D71" s="15"/>
      <c r="E71" s="14"/>
    </row>
    <row r="72" spans="1:5" x14ac:dyDescent="0.25">
      <c r="A72" s="25"/>
      <c r="B72" s="14"/>
      <c r="C72" s="14"/>
      <c r="D72" s="15"/>
      <c r="E72" s="14"/>
    </row>
    <row r="73" spans="1:5" x14ac:dyDescent="0.25">
      <c r="A73" s="25"/>
      <c r="B73" s="14"/>
      <c r="C73" s="14"/>
      <c r="D73" s="15"/>
      <c r="E73" s="14"/>
    </row>
    <row r="74" spans="1:5" x14ac:dyDescent="0.25">
      <c r="A74" s="25"/>
      <c r="B74" s="14"/>
      <c r="C74" s="14"/>
      <c r="D74" s="15"/>
      <c r="E74" s="14"/>
    </row>
    <row r="75" spans="1:5" x14ac:dyDescent="0.25">
      <c r="A75" s="25"/>
      <c r="B75" s="14"/>
      <c r="C75" s="14"/>
      <c r="D75" s="15"/>
      <c r="E75" s="14"/>
    </row>
    <row r="76" spans="1:5" x14ac:dyDescent="0.25">
      <c r="A76" s="25"/>
      <c r="B76" s="14"/>
      <c r="C76" s="14"/>
      <c r="D76" s="15"/>
      <c r="E76" s="14"/>
    </row>
    <row r="77" spans="1:5" x14ac:dyDescent="0.25">
      <c r="A77" s="25"/>
      <c r="B77" s="14"/>
      <c r="C77" s="14"/>
      <c r="D77" s="15"/>
      <c r="E77" s="14"/>
    </row>
    <row r="78" spans="1:5" x14ac:dyDescent="0.25">
      <c r="A78" s="25"/>
      <c r="B78" s="14"/>
      <c r="C78" s="14"/>
      <c r="D78" s="15"/>
      <c r="E78" s="14"/>
    </row>
    <row r="79" spans="1:5" x14ac:dyDescent="0.25">
      <c r="A79" s="25"/>
      <c r="B79" s="14"/>
      <c r="C79" s="14"/>
      <c r="D79" s="15"/>
      <c r="E79" s="14"/>
    </row>
    <row r="80" spans="1:5" x14ac:dyDescent="0.25">
      <c r="A80" s="25"/>
      <c r="B80" s="14"/>
      <c r="C80" s="14"/>
      <c r="D80" s="15"/>
      <c r="E80" s="14"/>
    </row>
    <row r="81" spans="1:5" x14ac:dyDescent="0.25">
      <c r="A81" s="25"/>
      <c r="B81" s="14"/>
      <c r="C81" s="14"/>
      <c r="D81" s="15"/>
      <c r="E81" s="14"/>
    </row>
    <row r="82" spans="1:5" x14ac:dyDescent="0.25">
      <c r="A82" s="25"/>
      <c r="B82" s="14"/>
      <c r="C82" s="14"/>
      <c r="D82" s="15"/>
      <c r="E82" s="14"/>
    </row>
    <row r="83" spans="1:5" x14ac:dyDescent="0.25">
      <c r="A83" s="25"/>
      <c r="B83" s="14"/>
      <c r="C83" s="14"/>
      <c r="D83" s="15"/>
      <c r="E83" s="14"/>
    </row>
    <row r="84" spans="1:5" x14ac:dyDescent="0.25">
      <c r="A84" s="25"/>
      <c r="B84" s="14"/>
      <c r="C84" s="14"/>
      <c r="D84" s="15"/>
      <c r="E84" s="14"/>
    </row>
    <row r="85" spans="1:5" x14ac:dyDescent="0.25">
      <c r="A85" s="25"/>
      <c r="B85" s="14"/>
      <c r="C85" s="14"/>
      <c r="D85" s="15"/>
      <c r="E85" s="14"/>
    </row>
    <row r="86" spans="1:5" x14ac:dyDescent="0.25">
      <c r="A86" s="25"/>
      <c r="B86" s="14"/>
      <c r="C86" s="14"/>
      <c r="D86" s="15"/>
      <c r="E86" s="14"/>
    </row>
    <row r="87" spans="1:5" x14ac:dyDescent="0.25">
      <c r="A87" s="25"/>
      <c r="B87" s="14"/>
      <c r="C87" s="14"/>
      <c r="D87" s="15"/>
      <c r="E87" s="14"/>
    </row>
    <row r="88" spans="1:5" x14ac:dyDescent="0.25">
      <c r="A88" s="25"/>
      <c r="B88" s="14"/>
      <c r="C88" s="14"/>
      <c r="D88" s="15"/>
      <c r="E88" s="14"/>
    </row>
    <row r="89" spans="1:5" x14ac:dyDescent="0.25">
      <c r="A89" s="25"/>
      <c r="B89" s="14"/>
      <c r="C89" s="14"/>
      <c r="D89" s="15"/>
      <c r="E89" s="14"/>
    </row>
    <row r="90" spans="1:5" x14ac:dyDescent="0.25">
      <c r="A90" s="25"/>
      <c r="B90" s="14"/>
      <c r="C90" s="14"/>
      <c r="D90" s="15"/>
      <c r="E90" s="14"/>
    </row>
    <row r="91" spans="1:5" x14ac:dyDescent="0.25">
      <c r="A91" s="25"/>
      <c r="B91" s="14"/>
      <c r="C91" s="14"/>
      <c r="D91" s="15"/>
      <c r="E91" s="14"/>
    </row>
    <row r="92" spans="1:5" x14ac:dyDescent="0.25">
      <c r="A92" s="25"/>
      <c r="B92" s="14"/>
      <c r="C92" s="14"/>
      <c r="D92" s="15"/>
      <c r="E92" s="14"/>
    </row>
    <row r="93" spans="1:5" x14ac:dyDescent="0.25">
      <c r="A93" s="25"/>
      <c r="B93" s="14"/>
      <c r="C93" s="14"/>
      <c r="D93" s="15"/>
      <c r="E93" s="14"/>
    </row>
    <row r="94" spans="1:5" x14ac:dyDescent="0.25">
      <c r="A94" s="25"/>
      <c r="B94" s="14"/>
      <c r="C94" s="14"/>
      <c r="D94" s="15"/>
      <c r="E94" s="14"/>
    </row>
    <row r="95" spans="1:5" x14ac:dyDescent="0.25">
      <c r="A95" s="25"/>
      <c r="B95" s="14"/>
      <c r="C95" s="14"/>
      <c r="D95" s="15"/>
      <c r="E95" s="14"/>
    </row>
    <row r="96" spans="1:5" x14ac:dyDescent="0.25">
      <c r="A96" s="25"/>
      <c r="B96" s="14"/>
      <c r="C96" s="14"/>
      <c r="D96" s="15"/>
      <c r="E96" s="14"/>
    </row>
    <row r="97" spans="1:5" x14ac:dyDescent="0.25">
      <c r="A97" s="25"/>
      <c r="B97" s="14"/>
      <c r="C97" s="14"/>
      <c r="D97" s="15"/>
      <c r="E97" s="14"/>
    </row>
    <row r="98" spans="1:5" x14ac:dyDescent="0.25">
      <c r="A98" s="25"/>
      <c r="B98" s="14"/>
      <c r="C98" s="14"/>
      <c r="D98" s="15"/>
      <c r="E98" s="14"/>
    </row>
    <row r="99" spans="1:5" x14ac:dyDescent="0.25">
      <c r="A99" s="25"/>
      <c r="B99" s="14"/>
      <c r="C99" s="14"/>
      <c r="D99" s="15"/>
      <c r="E99" s="14"/>
    </row>
    <row r="100" spans="1:5" x14ac:dyDescent="0.25">
      <c r="A100" s="25"/>
      <c r="B100" s="14"/>
      <c r="C100" s="14"/>
      <c r="D100" s="15"/>
      <c r="E100" s="14"/>
    </row>
    <row r="101" spans="1:5" x14ac:dyDescent="0.25">
      <c r="A101" s="25"/>
      <c r="B101" s="14"/>
      <c r="C101" s="14"/>
      <c r="D101" s="15"/>
      <c r="E101" s="14"/>
    </row>
    <row r="102" spans="1:5" x14ac:dyDescent="0.25">
      <c r="A102" s="25"/>
      <c r="B102" s="14"/>
      <c r="C102" s="14"/>
      <c r="D102" s="15"/>
      <c r="E102" s="14"/>
    </row>
    <row r="103" spans="1:5" x14ac:dyDescent="0.25">
      <c r="A103" s="25"/>
      <c r="B103" s="14"/>
      <c r="C103" s="14"/>
      <c r="D103" s="15"/>
      <c r="E103" s="14"/>
    </row>
    <row r="104" spans="1:5" x14ac:dyDescent="0.25">
      <c r="A104" s="25"/>
      <c r="B104" s="14"/>
      <c r="C104" s="14"/>
      <c r="D104" s="15"/>
      <c r="E104" s="14"/>
    </row>
    <row r="105" spans="1:5" x14ac:dyDescent="0.25">
      <c r="A105" s="25"/>
      <c r="B105" s="14"/>
      <c r="C105" s="14"/>
      <c r="D105" s="15"/>
      <c r="E105" s="14"/>
    </row>
    <row r="106" spans="1:5" x14ac:dyDescent="0.25">
      <c r="A106" s="25"/>
      <c r="B106" s="14"/>
      <c r="C106" s="14"/>
      <c r="D106" s="15"/>
      <c r="E106" s="14"/>
    </row>
    <row r="107" spans="1:5" x14ac:dyDescent="0.25">
      <c r="A107" s="25"/>
      <c r="B107" s="14"/>
      <c r="C107" s="14"/>
      <c r="D107" s="15"/>
      <c r="E107" s="14"/>
    </row>
    <row r="108" spans="1:5" x14ac:dyDescent="0.25">
      <c r="A108" s="25"/>
      <c r="B108" s="14"/>
      <c r="C108" s="14"/>
      <c r="D108" s="15"/>
      <c r="E108" s="14"/>
    </row>
    <row r="109" spans="1:5" x14ac:dyDescent="0.25">
      <c r="A109" s="25"/>
      <c r="B109" s="14"/>
      <c r="C109" s="14"/>
      <c r="D109" s="15"/>
      <c r="E109" s="14"/>
    </row>
    <row r="110" spans="1:5" x14ac:dyDescent="0.25">
      <c r="A110" s="25"/>
      <c r="B110" s="14"/>
      <c r="C110" s="14"/>
      <c r="D110" s="15"/>
      <c r="E110" s="14"/>
    </row>
    <row r="111" spans="1:5" x14ac:dyDescent="0.25">
      <c r="A111" s="25"/>
      <c r="B111" s="14"/>
      <c r="C111" s="14"/>
      <c r="D111" s="15"/>
      <c r="E111" s="14"/>
    </row>
    <row r="112" spans="1:5" x14ac:dyDescent="0.25">
      <c r="A112" s="25"/>
      <c r="B112" s="14"/>
      <c r="C112" s="14"/>
      <c r="D112" s="15"/>
      <c r="E112" s="14"/>
    </row>
    <row r="113" spans="1:5" x14ac:dyDescent="0.25">
      <c r="A113" s="25"/>
      <c r="B113" s="14"/>
      <c r="C113" s="14"/>
      <c r="D113" s="15"/>
      <c r="E113" s="14"/>
    </row>
    <row r="114" spans="1:5" x14ac:dyDescent="0.25">
      <c r="A114" s="25"/>
      <c r="B114" s="14"/>
      <c r="C114" s="14"/>
      <c r="D114" s="15"/>
      <c r="E114" s="14"/>
    </row>
    <row r="115" spans="1:5" x14ac:dyDescent="0.25">
      <c r="A115" s="25"/>
      <c r="B115" s="14"/>
      <c r="C115" s="14"/>
      <c r="D115" s="15"/>
      <c r="E115" s="14"/>
    </row>
    <row r="116" spans="1:5" x14ac:dyDescent="0.25">
      <c r="A116" s="25"/>
      <c r="B116" s="14"/>
      <c r="C116" s="14"/>
      <c r="D116" s="15"/>
      <c r="E116" s="14"/>
    </row>
    <row r="117" spans="1:5" x14ac:dyDescent="0.25">
      <c r="A117" s="25"/>
      <c r="B117" s="14"/>
      <c r="C117" s="14"/>
      <c r="D117" s="15"/>
      <c r="E117" s="14"/>
    </row>
    <row r="118" spans="1:5" x14ac:dyDescent="0.25">
      <c r="A118" s="25"/>
      <c r="B118" s="14"/>
      <c r="C118" s="14"/>
      <c r="D118" s="15"/>
      <c r="E118" s="14"/>
    </row>
    <row r="119" spans="1:5" x14ac:dyDescent="0.25">
      <c r="A119" s="25"/>
      <c r="B119" s="14"/>
      <c r="C119" s="14"/>
      <c r="D119" s="15"/>
      <c r="E119" s="14"/>
    </row>
    <row r="120" spans="1:5" x14ac:dyDescent="0.25">
      <c r="A120" s="25"/>
      <c r="B120" s="14"/>
      <c r="C120" s="14"/>
      <c r="D120" s="15"/>
      <c r="E120" s="14"/>
    </row>
    <row r="121" spans="1:5" x14ac:dyDescent="0.25">
      <c r="A121" s="25"/>
      <c r="B121" s="14"/>
      <c r="C121" s="14"/>
      <c r="D121" s="15"/>
      <c r="E121" s="14"/>
    </row>
    <row r="122" spans="1:5" x14ac:dyDescent="0.25">
      <c r="A122" s="25"/>
      <c r="B122" s="14"/>
      <c r="C122" s="14"/>
      <c r="D122" s="15"/>
      <c r="E122" s="14"/>
    </row>
    <row r="123" spans="1:5" x14ac:dyDescent="0.25">
      <c r="A123" s="25"/>
      <c r="B123" s="14"/>
      <c r="C123" s="14"/>
      <c r="D123" s="15"/>
      <c r="E123" s="14"/>
    </row>
    <row r="124" spans="1:5" x14ac:dyDescent="0.25">
      <c r="A124" s="25"/>
      <c r="B124" s="14"/>
      <c r="C124" s="14"/>
      <c r="D124" s="15"/>
      <c r="E124" s="14"/>
    </row>
    <row r="125" spans="1:5" x14ac:dyDescent="0.25">
      <c r="A125" s="25"/>
      <c r="B125" s="14"/>
      <c r="C125" s="14"/>
      <c r="D125" s="15"/>
      <c r="E125" s="14"/>
    </row>
    <row r="126" spans="1:5" x14ac:dyDescent="0.25">
      <c r="A126" s="25"/>
      <c r="B126" s="14"/>
      <c r="C126" s="14"/>
      <c r="D126" s="15"/>
      <c r="E126" s="14"/>
    </row>
    <row r="127" spans="1:5" x14ac:dyDescent="0.25">
      <c r="A127" s="25"/>
      <c r="B127" s="14"/>
      <c r="C127" s="14"/>
      <c r="D127" s="15"/>
      <c r="E127" s="14"/>
    </row>
    <row r="128" spans="1:5" x14ac:dyDescent="0.25">
      <c r="A128" s="25"/>
      <c r="B128" s="14"/>
      <c r="C128" s="14"/>
      <c r="D128" s="15"/>
      <c r="E128" s="14"/>
    </row>
    <row r="129" spans="1:5" x14ac:dyDescent="0.25">
      <c r="A129" s="25"/>
      <c r="B129" s="14"/>
      <c r="C129" s="14"/>
      <c r="D129" s="15"/>
      <c r="E129" s="14"/>
    </row>
    <row r="130" spans="1:5" x14ac:dyDescent="0.25">
      <c r="A130" s="25"/>
      <c r="B130" s="14"/>
      <c r="C130" s="14"/>
      <c r="D130" s="15"/>
      <c r="E130" s="14"/>
    </row>
    <row r="131" spans="1:5" x14ac:dyDescent="0.25">
      <c r="A131" s="25"/>
      <c r="B131" s="14"/>
      <c r="C131" s="14"/>
      <c r="D131" s="15"/>
      <c r="E131" s="14"/>
    </row>
    <row r="132" spans="1:5" x14ac:dyDescent="0.25">
      <c r="A132" s="25"/>
      <c r="B132" s="14"/>
      <c r="C132" s="14"/>
      <c r="D132" s="15"/>
      <c r="E132" s="14"/>
    </row>
    <row r="133" spans="1:5" x14ac:dyDescent="0.25">
      <c r="A133" s="25"/>
      <c r="B133" s="14"/>
      <c r="C133" s="14"/>
      <c r="D133" s="15"/>
      <c r="E133" s="14"/>
    </row>
    <row r="134" spans="1:5" x14ac:dyDescent="0.25">
      <c r="A134" s="25"/>
      <c r="B134" s="14"/>
      <c r="C134" s="14"/>
      <c r="D134" s="15"/>
      <c r="E134" s="14"/>
    </row>
    <row r="135" spans="1:5" x14ac:dyDescent="0.25">
      <c r="A135" s="25"/>
      <c r="B135" s="14"/>
      <c r="C135" s="14"/>
      <c r="D135" s="15"/>
      <c r="E135" s="14"/>
    </row>
    <row r="136" spans="1:5" x14ac:dyDescent="0.25">
      <c r="A136" s="25"/>
      <c r="B136" s="14"/>
      <c r="C136" s="14"/>
      <c r="D136" s="15"/>
      <c r="E136" s="14"/>
    </row>
    <row r="137" spans="1:5" x14ac:dyDescent="0.25">
      <c r="A137" s="25"/>
      <c r="B137" s="14"/>
      <c r="C137" s="14"/>
      <c r="D137" s="15"/>
      <c r="E137" s="14"/>
    </row>
    <row r="138" spans="1:5" x14ac:dyDescent="0.25">
      <c r="A138" s="25"/>
      <c r="B138" s="14"/>
      <c r="C138" s="14"/>
      <c r="D138" s="15"/>
      <c r="E138" s="14"/>
    </row>
    <row r="139" spans="1:5" x14ac:dyDescent="0.25">
      <c r="A139" s="25"/>
      <c r="B139" s="14"/>
      <c r="C139" s="14"/>
      <c r="D139" s="15"/>
      <c r="E139" s="14"/>
    </row>
    <row r="140" spans="1:5" x14ac:dyDescent="0.25">
      <c r="A140" s="25"/>
      <c r="B140" s="14"/>
      <c r="C140" s="14"/>
      <c r="D140" s="15"/>
      <c r="E140" s="14"/>
    </row>
    <row r="141" spans="1:5" x14ac:dyDescent="0.25">
      <c r="A141" s="25"/>
      <c r="B141" s="14"/>
      <c r="C141" s="14"/>
      <c r="D141" s="15"/>
      <c r="E141" s="14"/>
    </row>
    <row r="142" spans="1:5" x14ac:dyDescent="0.25">
      <c r="A142" s="25"/>
      <c r="B142" s="14"/>
      <c r="C142" s="14"/>
      <c r="D142" s="15"/>
      <c r="E142" s="14"/>
    </row>
    <row r="143" spans="1:5" x14ac:dyDescent="0.25">
      <c r="A143" s="25"/>
      <c r="B143" s="14"/>
      <c r="C143" s="14"/>
      <c r="D143" s="15"/>
      <c r="E143" s="14"/>
    </row>
    <row r="144" spans="1:5" x14ac:dyDescent="0.25">
      <c r="A144" s="25"/>
      <c r="B144" s="14"/>
      <c r="C144" s="14"/>
      <c r="D144" s="15"/>
      <c r="E144" s="14"/>
    </row>
    <row r="145" spans="1:5" x14ac:dyDescent="0.25">
      <c r="A145" s="25"/>
      <c r="B145" s="14"/>
      <c r="C145" s="14"/>
      <c r="D145" s="15"/>
      <c r="E145" s="14"/>
    </row>
    <row r="146" spans="1:5" x14ac:dyDescent="0.25">
      <c r="A146" s="25"/>
      <c r="B146" s="14"/>
      <c r="C146" s="14"/>
      <c r="D146" s="15"/>
      <c r="E146" s="14"/>
    </row>
    <row r="147" spans="1:5" x14ac:dyDescent="0.25">
      <c r="A147" s="25"/>
      <c r="B147" s="14"/>
      <c r="C147" s="14"/>
      <c r="D147" s="15"/>
      <c r="E147" s="14"/>
    </row>
    <row r="148" spans="1:5" x14ac:dyDescent="0.25">
      <c r="A148" s="25"/>
      <c r="B148" s="14"/>
      <c r="C148" s="14"/>
      <c r="D148" s="15"/>
      <c r="E148" s="14"/>
    </row>
    <row r="149" spans="1:5" x14ac:dyDescent="0.25">
      <c r="A149" s="25"/>
      <c r="B149" s="14"/>
      <c r="C149" s="14"/>
      <c r="D149" s="15"/>
      <c r="E149" s="14"/>
    </row>
    <row r="150" spans="1:5" x14ac:dyDescent="0.25">
      <c r="A150" s="25"/>
      <c r="B150" s="14"/>
      <c r="C150" s="14"/>
      <c r="D150" s="15"/>
      <c r="E150" s="14"/>
    </row>
    <row r="151" spans="1:5" x14ac:dyDescent="0.25">
      <c r="A151" s="25"/>
      <c r="B151" s="14"/>
      <c r="C151" s="14"/>
      <c r="D151" s="15"/>
      <c r="E151" s="14"/>
    </row>
    <row r="152" spans="1:5" x14ac:dyDescent="0.25">
      <c r="A152" s="25"/>
      <c r="B152" s="14"/>
      <c r="C152" s="14"/>
      <c r="D152" s="15"/>
      <c r="E152" s="14"/>
    </row>
    <row r="153" spans="1:5" x14ac:dyDescent="0.25">
      <c r="A153" s="25"/>
      <c r="B153" s="14"/>
      <c r="C153" s="14"/>
      <c r="D153" s="15"/>
      <c r="E153" s="14"/>
    </row>
    <row r="154" spans="1:5" x14ac:dyDescent="0.25">
      <c r="A154" s="25"/>
      <c r="B154" s="14"/>
      <c r="C154" s="14"/>
      <c r="D154" s="15"/>
      <c r="E154" s="14"/>
    </row>
    <row r="155" spans="1:5" x14ac:dyDescent="0.25">
      <c r="A155" s="25"/>
      <c r="B155" s="14"/>
      <c r="C155" s="14"/>
      <c r="D155" s="15"/>
      <c r="E155" s="14"/>
    </row>
    <row r="156" spans="1:5" x14ac:dyDescent="0.25">
      <c r="A156" s="25"/>
      <c r="B156" s="14"/>
      <c r="C156" s="14"/>
      <c r="D156" s="15"/>
      <c r="E156" s="14"/>
    </row>
    <row r="157" spans="1:5" x14ac:dyDescent="0.25">
      <c r="A157" s="25"/>
      <c r="B157" s="14"/>
      <c r="C157" s="14"/>
      <c r="D157" s="15"/>
      <c r="E157" s="14"/>
    </row>
    <row r="158" spans="1:5" x14ac:dyDescent="0.25">
      <c r="A158" s="25"/>
      <c r="B158" s="14"/>
      <c r="C158" s="14"/>
      <c r="D158" s="15"/>
      <c r="E158" s="14"/>
    </row>
    <row r="159" spans="1:5" x14ac:dyDescent="0.25">
      <c r="A159" s="25"/>
      <c r="B159" s="14"/>
      <c r="C159" s="14"/>
      <c r="D159" s="15"/>
      <c r="E159" s="14"/>
    </row>
    <row r="160" spans="1:5" x14ac:dyDescent="0.25">
      <c r="A160" s="25"/>
      <c r="B160" s="14"/>
      <c r="C160" s="14"/>
      <c r="D160" s="15"/>
      <c r="E160" s="14"/>
    </row>
    <row r="161" spans="1:5" x14ac:dyDescent="0.25">
      <c r="A161" s="25"/>
      <c r="B161" s="14"/>
      <c r="C161" s="14"/>
      <c r="D161" s="15"/>
      <c r="E161" s="14"/>
    </row>
    <row r="162" spans="1:5" x14ac:dyDescent="0.25">
      <c r="A162" s="25"/>
      <c r="B162" s="14"/>
      <c r="C162" s="14"/>
      <c r="D162" s="15"/>
      <c r="E162" s="14"/>
    </row>
    <row r="163" spans="1:5" x14ac:dyDescent="0.25">
      <c r="A163" s="25"/>
      <c r="B163" s="14"/>
      <c r="C163" s="14"/>
      <c r="D163" s="15"/>
      <c r="E163" s="14"/>
    </row>
    <row r="164" spans="1:5" x14ac:dyDescent="0.25">
      <c r="A164" s="25"/>
      <c r="B164" s="14"/>
      <c r="C164" s="14"/>
      <c r="D164" s="15"/>
      <c r="E164" s="14"/>
    </row>
    <row r="165" spans="1:5" x14ac:dyDescent="0.25">
      <c r="A165" s="25"/>
      <c r="B165" s="14"/>
      <c r="C165" s="14"/>
      <c r="D165" s="15"/>
      <c r="E165" s="14"/>
    </row>
    <row r="166" spans="1:5" x14ac:dyDescent="0.25">
      <c r="A166" s="25"/>
      <c r="B166" s="14"/>
      <c r="C166" s="14"/>
      <c r="D166" s="15"/>
      <c r="E166" s="14"/>
    </row>
    <row r="167" spans="1:5" x14ac:dyDescent="0.25">
      <c r="A167" s="25"/>
      <c r="B167" s="14"/>
      <c r="C167" s="14"/>
      <c r="D167" s="15"/>
      <c r="E167" s="14"/>
    </row>
    <row r="168" spans="1:5" x14ac:dyDescent="0.25">
      <c r="A168" s="25"/>
      <c r="B168" s="14"/>
      <c r="C168" s="14"/>
      <c r="D168" s="15"/>
      <c r="E168" s="14"/>
    </row>
    <row r="169" spans="1:5" x14ac:dyDescent="0.25">
      <c r="A169" s="25"/>
      <c r="B169" s="14"/>
      <c r="C169" s="14"/>
      <c r="D169" s="15"/>
      <c r="E169" s="14"/>
    </row>
    <row r="170" spans="1:5" x14ac:dyDescent="0.25">
      <c r="A170" s="25"/>
      <c r="B170" s="14"/>
      <c r="C170" s="14"/>
      <c r="D170" s="15"/>
      <c r="E170" s="14"/>
    </row>
    <row r="171" spans="1:5" x14ac:dyDescent="0.25">
      <c r="A171" s="25"/>
      <c r="B171" s="14"/>
      <c r="C171" s="14"/>
      <c r="D171" s="15"/>
      <c r="E171" s="14"/>
    </row>
    <row r="172" spans="1:5" x14ac:dyDescent="0.25">
      <c r="A172" s="25"/>
      <c r="B172" s="14"/>
      <c r="C172" s="14"/>
      <c r="D172" s="15"/>
      <c r="E172" s="14"/>
    </row>
    <row r="173" spans="1:5" x14ac:dyDescent="0.25">
      <c r="A173" s="25"/>
      <c r="B173" s="14"/>
      <c r="C173" s="14"/>
      <c r="D173" s="15"/>
      <c r="E173" s="14"/>
    </row>
    <row r="174" spans="1:5" x14ac:dyDescent="0.25">
      <c r="A174" s="25"/>
      <c r="B174" s="14"/>
      <c r="C174" s="14"/>
      <c r="D174" s="15"/>
      <c r="E174" s="14"/>
    </row>
    <row r="175" spans="1:5" x14ac:dyDescent="0.25">
      <c r="A175" s="25"/>
      <c r="B175" s="14"/>
      <c r="C175" s="14"/>
      <c r="D175" s="15"/>
      <c r="E175" s="14"/>
    </row>
    <row r="176" spans="1:5" x14ac:dyDescent="0.25">
      <c r="A176" s="25"/>
      <c r="B176" s="14"/>
      <c r="C176" s="14"/>
      <c r="D176" s="15"/>
      <c r="E176" s="14"/>
    </row>
    <row r="177" spans="1:5" x14ac:dyDescent="0.25">
      <c r="A177" s="25"/>
      <c r="B177" s="14"/>
      <c r="C177" s="14"/>
      <c r="D177" s="15"/>
      <c r="E177" s="14"/>
    </row>
    <row r="178" spans="1:5" x14ac:dyDescent="0.25">
      <c r="A178" s="25"/>
      <c r="B178" s="14"/>
      <c r="C178" s="14"/>
      <c r="D178" s="15"/>
      <c r="E178" s="14"/>
    </row>
    <row r="179" spans="1:5" x14ac:dyDescent="0.25">
      <c r="A179" s="25"/>
      <c r="B179" s="14"/>
      <c r="C179" s="14"/>
      <c r="D179" s="15"/>
      <c r="E179" s="14"/>
    </row>
    <row r="180" spans="1:5" x14ac:dyDescent="0.25">
      <c r="A180" s="25"/>
      <c r="B180" s="14"/>
      <c r="C180" s="14"/>
      <c r="D180" s="15"/>
      <c r="E180" s="14"/>
    </row>
    <row r="181" spans="1:5" x14ac:dyDescent="0.25">
      <c r="A181" s="25"/>
      <c r="B181" s="14"/>
      <c r="C181" s="14"/>
      <c r="D181" s="15"/>
      <c r="E181" s="14"/>
    </row>
    <row r="182" spans="1:5" x14ac:dyDescent="0.25">
      <c r="A182" s="25"/>
      <c r="B182" s="14"/>
      <c r="C182" s="14"/>
      <c r="D182" s="15"/>
      <c r="E182" s="14"/>
    </row>
    <row r="183" spans="1:5" x14ac:dyDescent="0.25">
      <c r="A183" s="25"/>
      <c r="B183" s="14"/>
      <c r="C183" s="14"/>
      <c r="D183" s="15"/>
      <c r="E183" s="14"/>
    </row>
    <row r="184" spans="1:5" x14ac:dyDescent="0.25">
      <c r="A184" s="25"/>
      <c r="B184" s="14"/>
      <c r="C184" s="14"/>
      <c r="D184" s="15"/>
      <c r="E184" s="14"/>
    </row>
    <row r="185" spans="1:5" x14ac:dyDescent="0.25">
      <c r="A185" s="25"/>
      <c r="B185" s="14"/>
      <c r="C185" s="14"/>
      <c r="D185" s="15"/>
      <c r="E185" s="14"/>
    </row>
    <row r="186" spans="1:5" x14ac:dyDescent="0.25">
      <c r="A186" s="25"/>
      <c r="B186" s="14"/>
      <c r="C186" s="14"/>
      <c r="D186" s="15"/>
      <c r="E186" s="14"/>
    </row>
    <row r="187" spans="1:5" x14ac:dyDescent="0.25">
      <c r="A187" s="25"/>
      <c r="B187" s="14"/>
      <c r="C187" s="14"/>
      <c r="D187" s="15"/>
      <c r="E187" s="14"/>
    </row>
    <row r="188" spans="1:5" x14ac:dyDescent="0.25">
      <c r="A188" s="25"/>
      <c r="B188" s="14"/>
      <c r="C188" s="14"/>
      <c r="D188" s="15"/>
      <c r="E188" s="14"/>
    </row>
    <row r="189" spans="1:5" x14ac:dyDescent="0.25">
      <c r="A189" s="25"/>
      <c r="B189" s="14"/>
      <c r="C189" s="14"/>
      <c r="D189" s="15"/>
      <c r="E189" s="14"/>
    </row>
    <row r="190" spans="1:5" x14ac:dyDescent="0.25">
      <c r="A190" s="25"/>
      <c r="B190" s="14"/>
      <c r="C190" s="14"/>
      <c r="D190" s="15"/>
      <c r="E190" s="14"/>
    </row>
    <row r="191" spans="1:5" x14ac:dyDescent="0.25">
      <c r="A191" s="25"/>
      <c r="B191" s="14"/>
      <c r="C191" s="14"/>
      <c r="D191" s="15"/>
      <c r="E191" s="14"/>
    </row>
    <row r="192" spans="1:5" x14ac:dyDescent="0.25">
      <c r="A192" s="25"/>
      <c r="B192" s="14"/>
      <c r="C192" s="14"/>
      <c r="D192" s="15"/>
      <c r="E192" s="14"/>
    </row>
    <row r="193" spans="1:5" x14ac:dyDescent="0.25">
      <c r="A193" s="25"/>
      <c r="B193" s="14"/>
      <c r="C193" s="14"/>
      <c r="D193" s="15"/>
      <c r="E193" s="14"/>
    </row>
    <row r="194" spans="1:5" x14ac:dyDescent="0.25">
      <c r="A194" s="25"/>
      <c r="B194" s="14"/>
      <c r="C194" s="14"/>
      <c r="D194" s="15"/>
      <c r="E194" s="14"/>
    </row>
    <row r="195" spans="1:5" x14ac:dyDescent="0.25">
      <c r="A195" s="25"/>
      <c r="B195" s="14"/>
      <c r="C195" s="14"/>
      <c r="D195" s="15"/>
      <c r="E195" s="14"/>
    </row>
    <row r="196" spans="1:5" x14ac:dyDescent="0.25">
      <c r="A196" s="25"/>
      <c r="B196" s="14"/>
      <c r="C196" s="14"/>
      <c r="D196" s="15"/>
      <c r="E196" s="14"/>
    </row>
    <row r="197" spans="1:5" x14ac:dyDescent="0.25">
      <c r="A197" s="25"/>
      <c r="B197" s="14"/>
      <c r="C197" s="14"/>
      <c r="D197" s="15"/>
      <c r="E197" s="14"/>
    </row>
    <row r="198" spans="1:5" x14ac:dyDescent="0.25">
      <c r="A198" s="25"/>
      <c r="B198" s="14"/>
      <c r="C198" s="14"/>
      <c r="D198" s="15"/>
      <c r="E198" s="14"/>
    </row>
    <row r="199" spans="1:5" x14ac:dyDescent="0.25">
      <c r="A199" s="25"/>
      <c r="B199" s="14"/>
      <c r="C199" s="14"/>
      <c r="D199" s="15"/>
      <c r="E199" s="14"/>
    </row>
    <row r="200" spans="1:5" x14ac:dyDescent="0.25">
      <c r="A200" s="25"/>
      <c r="B200" s="14"/>
      <c r="C200" s="14"/>
      <c r="D200" s="15"/>
      <c r="E200" s="14"/>
    </row>
    <row r="201" spans="1:5" x14ac:dyDescent="0.25">
      <c r="A201" s="25"/>
      <c r="B201" s="14"/>
      <c r="C201" s="14"/>
      <c r="D201" s="15"/>
      <c r="E201" s="14"/>
    </row>
    <row r="202" spans="1:5" x14ac:dyDescent="0.25">
      <c r="A202" s="25"/>
      <c r="B202" s="14"/>
      <c r="C202" s="14"/>
      <c r="D202" s="15"/>
      <c r="E202" s="14"/>
    </row>
    <row r="203" spans="1:5" x14ac:dyDescent="0.25">
      <c r="A203" s="25"/>
      <c r="B203" s="14"/>
      <c r="C203" s="14"/>
      <c r="D203" s="15"/>
      <c r="E203" s="14"/>
    </row>
    <row r="204" spans="1:5" x14ac:dyDescent="0.25">
      <c r="A204" s="25"/>
      <c r="B204" s="14"/>
      <c r="C204" s="14"/>
      <c r="D204" s="15"/>
      <c r="E204" s="14"/>
    </row>
    <row r="205" spans="1:5" x14ac:dyDescent="0.25">
      <c r="A205" s="25"/>
      <c r="B205" s="14"/>
      <c r="C205" s="14"/>
      <c r="D205" s="15"/>
      <c r="E205" s="14"/>
    </row>
    <row r="206" spans="1:5" x14ac:dyDescent="0.25">
      <c r="A206" s="25"/>
      <c r="B206" s="14"/>
      <c r="C206" s="14"/>
      <c r="D206" s="15"/>
      <c r="E206" s="14"/>
    </row>
    <row r="207" spans="1:5" x14ac:dyDescent="0.25">
      <c r="A207" s="25"/>
      <c r="B207" s="14"/>
      <c r="C207" s="14"/>
      <c r="D207" s="15"/>
      <c r="E207" s="14"/>
    </row>
    <row r="208" spans="1:5" x14ac:dyDescent="0.25">
      <c r="A208" s="25"/>
      <c r="B208" s="14"/>
      <c r="C208" s="14"/>
      <c r="D208" s="15"/>
      <c r="E208" s="14"/>
    </row>
    <row r="209" spans="1:5" x14ac:dyDescent="0.25">
      <c r="A209" s="25"/>
      <c r="B209" s="14"/>
      <c r="C209" s="14"/>
      <c r="D209" s="15"/>
      <c r="E209" s="14"/>
    </row>
    <row r="210" spans="1:5" x14ac:dyDescent="0.25">
      <c r="A210" s="25"/>
      <c r="B210" s="14"/>
      <c r="C210" s="14"/>
      <c r="D210" s="15"/>
      <c r="E210" s="14"/>
    </row>
    <row r="211" spans="1:5" x14ac:dyDescent="0.25">
      <c r="A211" s="25"/>
      <c r="B211" s="14"/>
      <c r="C211" s="14"/>
      <c r="D211" s="15"/>
      <c r="E211" s="14"/>
    </row>
    <row r="212" spans="1:5" x14ac:dyDescent="0.25">
      <c r="A212" s="25"/>
      <c r="B212" s="14"/>
      <c r="C212" s="14"/>
      <c r="D212" s="15"/>
      <c r="E212" s="14"/>
    </row>
    <row r="213" spans="1:5" x14ac:dyDescent="0.25">
      <c r="A213" s="25"/>
      <c r="B213" s="14"/>
      <c r="C213" s="14"/>
      <c r="D213" s="15"/>
      <c r="E213" s="14"/>
    </row>
    <row r="214" spans="1:5" x14ac:dyDescent="0.25">
      <c r="A214" s="25"/>
      <c r="B214" s="14"/>
      <c r="C214" s="14"/>
      <c r="D214" s="15"/>
      <c r="E214" s="14"/>
    </row>
    <row r="215" spans="1:5" x14ac:dyDescent="0.25">
      <c r="A215" s="25"/>
      <c r="B215" s="14"/>
      <c r="C215" s="14"/>
      <c r="D215" s="15"/>
      <c r="E215" s="14"/>
    </row>
    <row r="216" spans="1:5" x14ac:dyDescent="0.25">
      <c r="A216" s="25"/>
      <c r="B216" s="14"/>
      <c r="C216" s="14"/>
      <c r="D216" s="15"/>
      <c r="E216" s="14"/>
    </row>
    <row r="217" spans="1:5" x14ac:dyDescent="0.25">
      <c r="A217" s="25"/>
      <c r="B217" s="14"/>
      <c r="C217" s="14"/>
      <c r="D217" s="15"/>
      <c r="E217" s="14"/>
    </row>
    <row r="218" spans="1:5" x14ac:dyDescent="0.25">
      <c r="A218" s="25"/>
      <c r="B218" s="14"/>
      <c r="C218" s="14"/>
      <c r="D218" s="15"/>
      <c r="E218" s="14"/>
    </row>
    <row r="219" spans="1:5" x14ac:dyDescent="0.25">
      <c r="A219" s="25"/>
      <c r="B219" s="14"/>
      <c r="C219" s="14"/>
      <c r="D219" s="15"/>
      <c r="E219" s="14"/>
    </row>
    <row r="220" spans="1:5" x14ac:dyDescent="0.25">
      <c r="A220" s="25"/>
      <c r="B220" s="14"/>
      <c r="C220" s="14"/>
      <c r="D220" s="15"/>
      <c r="E220" s="14"/>
    </row>
    <row r="221" spans="1:5" x14ac:dyDescent="0.25">
      <c r="A221" s="25"/>
      <c r="B221" s="14"/>
      <c r="C221" s="14"/>
      <c r="D221" s="15"/>
      <c r="E221" s="14"/>
    </row>
    <row r="222" spans="1:5" x14ac:dyDescent="0.25">
      <c r="A222" s="25"/>
      <c r="B222" s="14"/>
      <c r="C222" s="14"/>
      <c r="D222" s="15"/>
      <c r="E222" s="14"/>
    </row>
    <row r="223" spans="1:5" x14ac:dyDescent="0.25">
      <c r="A223" s="25"/>
      <c r="B223" s="14"/>
      <c r="C223" s="14"/>
      <c r="D223" s="15"/>
      <c r="E223" s="14"/>
    </row>
    <row r="224" spans="1:5" x14ac:dyDescent="0.25">
      <c r="A224" s="25"/>
      <c r="B224" s="14"/>
      <c r="C224" s="14"/>
      <c r="D224" s="15"/>
      <c r="E224" s="14"/>
    </row>
    <row r="225" spans="1:5" x14ac:dyDescent="0.25">
      <c r="A225" s="25"/>
      <c r="B225" s="14"/>
      <c r="C225" s="14"/>
      <c r="D225" s="15"/>
      <c r="E225" s="14"/>
    </row>
    <row r="226" spans="1:5" x14ac:dyDescent="0.25">
      <c r="A226" s="25"/>
      <c r="B226" s="14"/>
      <c r="C226" s="14"/>
      <c r="D226" s="15"/>
      <c r="E226" s="14"/>
    </row>
    <row r="227" spans="1:5" x14ac:dyDescent="0.25">
      <c r="A227" s="25"/>
      <c r="B227" s="14"/>
      <c r="C227" s="14"/>
      <c r="D227" s="15"/>
      <c r="E227" s="14"/>
    </row>
    <row r="228" spans="1:5" x14ac:dyDescent="0.25">
      <c r="A228" s="25"/>
      <c r="B228" s="14"/>
      <c r="C228" s="14"/>
      <c r="D228" s="15"/>
      <c r="E228" s="14"/>
    </row>
    <row r="229" spans="1:5" x14ac:dyDescent="0.25">
      <c r="A229" s="25"/>
      <c r="B229" s="14"/>
      <c r="C229" s="14"/>
      <c r="D229" s="15"/>
      <c r="E229" s="14"/>
    </row>
    <row r="230" spans="1:5" x14ac:dyDescent="0.25">
      <c r="A230" s="25"/>
      <c r="B230" s="14"/>
      <c r="C230" s="14"/>
      <c r="D230" s="15"/>
      <c r="E230" s="14"/>
    </row>
    <row r="231" spans="1:5" x14ac:dyDescent="0.25">
      <c r="A231" s="25"/>
      <c r="B231" s="14"/>
      <c r="C231" s="14"/>
      <c r="D231" s="15"/>
      <c r="E231" s="14"/>
    </row>
    <row r="232" spans="1:5" x14ac:dyDescent="0.25">
      <c r="A232" s="25"/>
      <c r="B232" s="14"/>
      <c r="C232" s="14"/>
      <c r="D232" s="15"/>
      <c r="E232" s="14"/>
    </row>
    <row r="233" spans="1:5" x14ac:dyDescent="0.25">
      <c r="A233" s="25"/>
      <c r="B233" s="14"/>
      <c r="C233" s="14"/>
      <c r="D233" s="15"/>
      <c r="E233" s="14"/>
    </row>
    <row r="234" spans="1:5" x14ac:dyDescent="0.25">
      <c r="A234" s="25"/>
      <c r="B234" s="14"/>
      <c r="C234" s="14"/>
      <c r="D234" s="15"/>
      <c r="E234" s="14"/>
    </row>
    <row r="235" spans="1:5" x14ac:dyDescent="0.25">
      <c r="A235" s="25"/>
      <c r="B235" s="14"/>
      <c r="C235" s="14"/>
      <c r="D235" s="15"/>
      <c r="E235" s="14"/>
    </row>
    <row r="236" spans="1:5" x14ac:dyDescent="0.25">
      <c r="A236" s="25"/>
      <c r="B236" s="14"/>
      <c r="C236" s="14"/>
      <c r="D236" s="15"/>
      <c r="E236" s="14"/>
    </row>
    <row r="237" spans="1:5" x14ac:dyDescent="0.25">
      <c r="A237" s="25"/>
      <c r="B237" s="14"/>
      <c r="C237" s="14"/>
      <c r="D237" s="15"/>
      <c r="E237" s="14"/>
    </row>
    <row r="238" spans="1:5" x14ac:dyDescent="0.25">
      <c r="A238" s="25"/>
      <c r="B238" s="14"/>
      <c r="C238" s="14"/>
      <c r="D238" s="15"/>
      <c r="E238" s="14"/>
    </row>
    <row r="239" spans="1:5" x14ac:dyDescent="0.25">
      <c r="A239" s="25"/>
      <c r="B239" s="14"/>
      <c r="C239" s="14"/>
      <c r="D239" s="15"/>
      <c r="E239" s="14"/>
    </row>
    <row r="240" spans="1:5" x14ac:dyDescent="0.25">
      <c r="A240" s="25"/>
      <c r="B240" s="14"/>
      <c r="C240" s="14"/>
      <c r="D240" s="15"/>
      <c r="E240" s="14"/>
    </row>
    <row r="241" spans="1:5" x14ac:dyDescent="0.25">
      <c r="A241" s="25"/>
      <c r="B241" s="14"/>
      <c r="C241" s="14"/>
      <c r="D241" s="15"/>
      <c r="E241" s="14"/>
    </row>
    <row r="242" spans="1:5" x14ac:dyDescent="0.25">
      <c r="A242" s="25"/>
      <c r="B242" s="14"/>
      <c r="C242" s="14"/>
      <c r="D242" s="15"/>
      <c r="E242" s="14"/>
    </row>
    <row r="243" spans="1:5" x14ac:dyDescent="0.25">
      <c r="A243" s="25"/>
      <c r="B243" s="14"/>
      <c r="C243" s="14"/>
      <c r="D243" s="15"/>
      <c r="E243" s="14"/>
    </row>
    <row r="244" spans="1:5" x14ac:dyDescent="0.25">
      <c r="A244" s="25"/>
      <c r="B244" s="14"/>
      <c r="C244" s="14"/>
      <c r="D244" s="15"/>
      <c r="E244" s="14"/>
    </row>
    <row r="245" spans="1:5" x14ac:dyDescent="0.25">
      <c r="A245" s="25"/>
      <c r="B245" s="14"/>
      <c r="C245" s="14"/>
      <c r="D245" s="15"/>
      <c r="E245" s="14"/>
    </row>
    <row r="246" spans="1:5" x14ac:dyDescent="0.25">
      <c r="A246" s="25"/>
      <c r="B246" s="14"/>
      <c r="C246" s="14"/>
      <c r="D246" s="15"/>
      <c r="E246" s="14"/>
    </row>
    <row r="247" spans="1:5" x14ac:dyDescent="0.25">
      <c r="A247" s="25"/>
      <c r="B247" s="14"/>
      <c r="C247" s="14"/>
      <c r="D247" s="15"/>
      <c r="E247" s="14"/>
    </row>
    <row r="248" spans="1:5" x14ac:dyDescent="0.25">
      <c r="A248" s="25"/>
      <c r="B248" s="14"/>
      <c r="C248" s="14"/>
      <c r="D248" s="15"/>
      <c r="E248" s="14"/>
    </row>
    <row r="249" spans="1:5" x14ac:dyDescent="0.25">
      <c r="A249" s="25"/>
      <c r="B249" s="14"/>
      <c r="C249" s="14"/>
      <c r="D249" s="15"/>
      <c r="E249" s="14"/>
    </row>
    <row r="250" spans="1:5" x14ac:dyDescent="0.25">
      <c r="A250" s="25"/>
      <c r="B250" s="14"/>
      <c r="C250" s="14"/>
      <c r="D250" s="15"/>
      <c r="E250" s="14"/>
    </row>
    <row r="251" spans="1:5" x14ac:dyDescent="0.25">
      <c r="A251" s="25"/>
      <c r="B251" s="14"/>
      <c r="C251" s="14"/>
      <c r="D251" s="15"/>
      <c r="E251" s="14"/>
    </row>
    <row r="252" spans="1:5" x14ac:dyDescent="0.25">
      <c r="A252" s="25"/>
      <c r="B252" s="14"/>
      <c r="C252" s="14"/>
      <c r="D252" s="15"/>
      <c r="E252" s="14"/>
    </row>
    <row r="253" spans="1:5" x14ac:dyDescent="0.25">
      <c r="A253" s="25"/>
      <c r="B253" s="14"/>
      <c r="C253" s="14"/>
      <c r="D253" s="15"/>
      <c r="E253" s="14"/>
    </row>
    <row r="254" spans="1:5" x14ac:dyDescent="0.25">
      <c r="A254" s="25"/>
      <c r="B254" s="14"/>
      <c r="C254" s="14"/>
      <c r="D254" s="15"/>
      <c r="E254" s="14"/>
    </row>
    <row r="255" spans="1:5" x14ac:dyDescent="0.25">
      <c r="A255" s="25"/>
      <c r="B255" s="14"/>
      <c r="C255" s="14"/>
      <c r="D255" s="15"/>
      <c r="E255" s="14"/>
    </row>
    <row r="256" spans="1:5" x14ac:dyDescent="0.25">
      <c r="A256" s="25"/>
      <c r="B256" s="14"/>
      <c r="C256" s="14"/>
      <c r="D256" s="15"/>
      <c r="E256" s="14"/>
    </row>
    <row r="257" spans="1:5" x14ac:dyDescent="0.25">
      <c r="A257" s="25"/>
      <c r="B257" s="14"/>
      <c r="C257" s="14"/>
      <c r="D257" s="15"/>
      <c r="E257" s="14"/>
    </row>
    <row r="258" spans="1:5" x14ac:dyDescent="0.25">
      <c r="A258" s="25"/>
      <c r="B258" s="14"/>
      <c r="C258" s="14"/>
      <c r="D258" s="15"/>
      <c r="E258" s="14"/>
    </row>
    <row r="259" spans="1:5" x14ac:dyDescent="0.25">
      <c r="A259" s="25"/>
      <c r="B259" s="14"/>
      <c r="C259" s="14"/>
      <c r="D259" s="15"/>
      <c r="E259" s="14"/>
    </row>
    <row r="260" spans="1:5" x14ac:dyDescent="0.25">
      <c r="A260" s="25"/>
      <c r="B260" s="14"/>
      <c r="C260" s="14"/>
      <c r="D260" s="15"/>
      <c r="E260" s="14"/>
    </row>
    <row r="261" spans="1:5" x14ac:dyDescent="0.25">
      <c r="A261" s="25"/>
      <c r="B261" s="14"/>
      <c r="C261" s="14"/>
      <c r="D261" s="15"/>
      <c r="E261" s="14"/>
    </row>
    <row r="262" spans="1:5" x14ac:dyDescent="0.25">
      <c r="A262" s="25"/>
      <c r="B262" s="14"/>
      <c r="C262" s="14"/>
      <c r="D262" s="15"/>
      <c r="E262" s="14"/>
    </row>
    <row r="263" spans="1:5" x14ac:dyDescent="0.25">
      <c r="A263" s="25"/>
      <c r="B263" s="14"/>
      <c r="C263" s="14"/>
      <c r="D263" s="15"/>
      <c r="E263" s="14"/>
    </row>
    <row r="264" spans="1:5" x14ac:dyDescent="0.25">
      <c r="A264" s="25"/>
      <c r="B264" s="14"/>
      <c r="C264" s="14"/>
      <c r="D264" s="15"/>
      <c r="E264" s="14"/>
    </row>
    <row r="265" spans="1:5" x14ac:dyDescent="0.25">
      <c r="A265" s="25"/>
      <c r="B265" s="14"/>
      <c r="C265" s="14"/>
      <c r="D265" s="15"/>
      <c r="E265" s="14"/>
    </row>
    <row r="266" spans="1:5" x14ac:dyDescent="0.25">
      <c r="A266" s="25"/>
      <c r="B266" s="14"/>
      <c r="C266" s="14"/>
      <c r="D266" s="15"/>
      <c r="E266" s="14"/>
    </row>
    <row r="267" spans="1:5" x14ac:dyDescent="0.25">
      <c r="A267" s="25"/>
      <c r="B267" s="14"/>
      <c r="C267" s="14"/>
      <c r="D267" s="15"/>
      <c r="E267" s="14"/>
    </row>
    <row r="268" spans="1:5" x14ac:dyDescent="0.25">
      <c r="A268" s="25"/>
      <c r="B268" s="14"/>
      <c r="C268" s="14"/>
      <c r="D268" s="15"/>
      <c r="E268" s="14"/>
    </row>
    <row r="269" spans="1:5" x14ac:dyDescent="0.25">
      <c r="A269" s="25"/>
      <c r="B269" s="14"/>
      <c r="C269" s="14"/>
      <c r="D269" s="15"/>
      <c r="E269" s="14"/>
    </row>
    <row r="270" spans="1:5" x14ac:dyDescent="0.25">
      <c r="A270" s="25"/>
      <c r="B270" s="14"/>
      <c r="C270" s="14"/>
      <c r="D270" s="15"/>
      <c r="E270" s="14"/>
    </row>
    <row r="271" spans="1:5" x14ac:dyDescent="0.25">
      <c r="A271" s="25"/>
      <c r="B271" s="14"/>
      <c r="C271" s="14"/>
      <c r="D271" s="15"/>
      <c r="E271" s="14"/>
    </row>
    <row r="272" spans="1:5" x14ac:dyDescent="0.25">
      <c r="A272" s="25"/>
      <c r="B272" s="14"/>
      <c r="C272" s="14"/>
      <c r="D272" s="15"/>
      <c r="E272" s="14"/>
    </row>
    <row r="273" spans="1:5" x14ac:dyDescent="0.25">
      <c r="A273" s="25"/>
      <c r="B273" s="14"/>
      <c r="C273" s="14"/>
      <c r="D273" s="15"/>
      <c r="E273" s="14"/>
    </row>
    <row r="274" spans="1:5" x14ac:dyDescent="0.25">
      <c r="A274" s="25"/>
      <c r="B274" s="14"/>
      <c r="C274" s="14"/>
      <c r="D274" s="15"/>
      <c r="E274" s="14"/>
    </row>
    <row r="275" spans="1:5" x14ac:dyDescent="0.25">
      <c r="A275" s="25"/>
      <c r="B275" s="14"/>
      <c r="C275" s="14"/>
      <c r="D275" s="15"/>
      <c r="E275" s="14"/>
    </row>
    <row r="276" spans="1:5" x14ac:dyDescent="0.25">
      <c r="A276" s="25"/>
      <c r="B276" s="14"/>
      <c r="C276" s="14"/>
      <c r="D276" s="15"/>
      <c r="E276" s="14"/>
    </row>
    <row r="277" spans="1:5" x14ac:dyDescent="0.25">
      <c r="A277" s="25"/>
      <c r="B277" s="14"/>
      <c r="C277" s="14"/>
      <c r="D277" s="15"/>
      <c r="E277" s="14"/>
    </row>
    <row r="278" spans="1:5" x14ac:dyDescent="0.25">
      <c r="A278" s="25"/>
      <c r="B278" s="14"/>
      <c r="C278" s="14"/>
      <c r="D278" s="15"/>
      <c r="E278" s="14"/>
    </row>
    <row r="279" spans="1:5" x14ac:dyDescent="0.25">
      <c r="A279" s="25"/>
      <c r="B279" s="14"/>
      <c r="C279" s="14"/>
      <c r="D279" s="15"/>
      <c r="E279" s="14"/>
    </row>
    <row r="280" spans="1:5" x14ac:dyDescent="0.25">
      <c r="A280" s="25"/>
      <c r="B280" s="14"/>
      <c r="C280" s="14"/>
      <c r="D280" s="15"/>
      <c r="E280" s="14"/>
    </row>
    <row r="281" spans="1:5" x14ac:dyDescent="0.25">
      <c r="A281" s="25"/>
      <c r="B281" s="14"/>
      <c r="C281" s="14"/>
      <c r="D281" s="15"/>
      <c r="E281" s="14"/>
    </row>
    <row r="282" spans="1:5" x14ac:dyDescent="0.25">
      <c r="A282" s="25"/>
      <c r="B282" s="14"/>
      <c r="C282" s="14"/>
      <c r="D282" s="15"/>
      <c r="E282" s="14"/>
    </row>
    <row r="283" spans="1:5" x14ac:dyDescent="0.25">
      <c r="A283" s="25"/>
      <c r="B283" s="14"/>
      <c r="C283" s="14"/>
      <c r="D283" s="15"/>
      <c r="E283" s="14"/>
    </row>
    <row r="284" spans="1:5" x14ac:dyDescent="0.25">
      <c r="A284" s="25"/>
      <c r="B284" s="14"/>
      <c r="C284" s="14"/>
      <c r="D284" s="15"/>
      <c r="E284" s="14"/>
    </row>
    <row r="285" spans="1:5" x14ac:dyDescent="0.25">
      <c r="A285" s="25"/>
      <c r="B285" s="14"/>
      <c r="C285" s="14"/>
      <c r="D285" s="15"/>
      <c r="E285" s="14"/>
    </row>
    <row r="286" spans="1:5" x14ac:dyDescent="0.25">
      <c r="A286" s="25"/>
      <c r="B286" s="14"/>
      <c r="C286" s="14"/>
      <c r="D286" s="15"/>
      <c r="E286" s="14"/>
    </row>
    <row r="287" spans="1:5" x14ac:dyDescent="0.25">
      <c r="A287" s="25"/>
      <c r="B287" s="14"/>
      <c r="C287" s="14"/>
      <c r="D287" s="15"/>
      <c r="E287" s="14"/>
    </row>
    <row r="288" spans="1:5" x14ac:dyDescent="0.25">
      <c r="A288" s="25"/>
      <c r="B288" s="14"/>
      <c r="C288" s="14"/>
      <c r="D288" s="15"/>
      <c r="E288" s="14"/>
    </row>
    <row r="289" spans="1:5" x14ac:dyDescent="0.25">
      <c r="A289" s="25"/>
      <c r="B289" s="14"/>
      <c r="C289" s="14"/>
      <c r="D289" s="15"/>
      <c r="E289" s="14"/>
    </row>
    <row r="290" spans="1:5" x14ac:dyDescent="0.25">
      <c r="A290" s="25"/>
      <c r="B290" s="14"/>
      <c r="C290" s="14"/>
      <c r="D290" s="15"/>
      <c r="E290" s="14"/>
    </row>
    <row r="291" spans="1:5" x14ac:dyDescent="0.25">
      <c r="A291" s="25"/>
      <c r="B291" s="14"/>
      <c r="C291" s="14"/>
      <c r="D291" s="15"/>
      <c r="E291" s="14"/>
    </row>
    <row r="292" spans="1:5" x14ac:dyDescent="0.25">
      <c r="A292" s="25"/>
      <c r="B292" s="14"/>
      <c r="C292" s="14"/>
      <c r="D292" s="15"/>
      <c r="E292" s="14"/>
    </row>
    <row r="293" spans="1:5" x14ac:dyDescent="0.25">
      <c r="A293" s="25"/>
      <c r="B293" s="14"/>
      <c r="C293" s="14"/>
      <c r="D293" s="15"/>
      <c r="E293" s="14"/>
    </row>
    <row r="294" spans="1:5" x14ac:dyDescent="0.25">
      <c r="A294" s="25"/>
      <c r="B294" s="14"/>
      <c r="C294" s="14"/>
      <c r="D294" s="15"/>
      <c r="E294" s="14"/>
    </row>
    <row r="295" spans="1:5" x14ac:dyDescent="0.25">
      <c r="A295" s="25"/>
      <c r="B295" s="14"/>
      <c r="C295" s="14"/>
      <c r="D295" s="15"/>
      <c r="E295" s="14"/>
    </row>
    <row r="296" spans="1:5" x14ac:dyDescent="0.25">
      <c r="A296" s="25"/>
      <c r="B296" s="14"/>
      <c r="C296" s="14"/>
      <c r="D296" s="15"/>
      <c r="E296" s="14"/>
    </row>
    <row r="297" spans="1:5" x14ac:dyDescent="0.25">
      <c r="A297" s="25"/>
      <c r="B297" s="14"/>
      <c r="C297" s="14"/>
      <c r="D297" s="15"/>
      <c r="E297" s="14"/>
    </row>
    <row r="298" spans="1:5" x14ac:dyDescent="0.25">
      <c r="A298" s="25"/>
      <c r="B298" s="14"/>
      <c r="C298" s="14"/>
      <c r="D298" s="15"/>
      <c r="E298" s="14"/>
    </row>
    <row r="299" spans="1:5" x14ac:dyDescent="0.25">
      <c r="A299" s="25"/>
      <c r="B299" s="14"/>
      <c r="C299" s="14"/>
      <c r="D299" s="15"/>
      <c r="E299" s="14"/>
    </row>
    <row r="300" spans="1:5" x14ac:dyDescent="0.25">
      <c r="A300" s="25"/>
      <c r="B300" s="14"/>
      <c r="C300" s="14"/>
      <c r="D300" s="15"/>
      <c r="E300" s="14"/>
    </row>
    <row r="301" spans="1:5" x14ac:dyDescent="0.25">
      <c r="A301" s="25"/>
      <c r="B301" s="14"/>
      <c r="C301" s="14"/>
      <c r="D301" s="15"/>
      <c r="E301" s="14"/>
    </row>
    <row r="302" spans="1:5" x14ac:dyDescent="0.25">
      <c r="A302" s="25"/>
      <c r="B302" s="14"/>
      <c r="C302" s="14"/>
      <c r="D302" s="15"/>
      <c r="E302" s="14"/>
    </row>
    <row r="303" spans="1:5" x14ac:dyDescent="0.25">
      <c r="A303" s="25"/>
      <c r="B303" s="14"/>
      <c r="C303" s="14"/>
      <c r="D303" s="15"/>
      <c r="E303" s="14"/>
    </row>
    <row r="304" spans="1:5" x14ac:dyDescent="0.25">
      <c r="A304" s="25"/>
      <c r="B304" s="14"/>
      <c r="C304" s="14"/>
      <c r="D304" s="15"/>
      <c r="E304" s="14"/>
    </row>
    <row r="305" spans="1:5" x14ac:dyDescent="0.25">
      <c r="A305" s="25"/>
      <c r="B305" s="14"/>
      <c r="C305" s="14"/>
      <c r="D305" s="15"/>
      <c r="E305" s="14"/>
    </row>
    <row r="306" spans="1:5" x14ac:dyDescent="0.25">
      <c r="A306" s="25"/>
      <c r="B306" s="14"/>
      <c r="C306" s="14"/>
      <c r="D306" s="15"/>
      <c r="E306" s="14"/>
    </row>
    <row r="307" spans="1:5" x14ac:dyDescent="0.25">
      <c r="A307" s="25"/>
      <c r="B307" s="14"/>
      <c r="C307" s="14"/>
      <c r="D307" s="15"/>
      <c r="E307" s="14"/>
    </row>
    <row r="308" spans="1:5" x14ac:dyDescent="0.25">
      <c r="A308" s="25"/>
      <c r="B308" s="14"/>
      <c r="C308" s="14"/>
      <c r="D308" s="15"/>
      <c r="E308" s="14"/>
    </row>
    <row r="309" spans="1:5" x14ac:dyDescent="0.25">
      <c r="A309" s="25"/>
      <c r="B309" s="14"/>
      <c r="C309" s="14"/>
      <c r="D309" s="15"/>
      <c r="E309" s="14"/>
    </row>
    <row r="310" spans="1:5" x14ac:dyDescent="0.25">
      <c r="A310" s="25"/>
      <c r="B310" s="14"/>
      <c r="C310" s="14"/>
      <c r="D310" s="15"/>
      <c r="E310" s="14"/>
    </row>
    <row r="311" spans="1:5" x14ac:dyDescent="0.25">
      <c r="A311" s="25"/>
      <c r="B311" s="14"/>
      <c r="C311" s="14"/>
      <c r="D311" s="15"/>
      <c r="E311" s="14"/>
    </row>
    <row r="312" spans="1:5" x14ac:dyDescent="0.25">
      <c r="A312" s="25"/>
      <c r="B312" s="14"/>
      <c r="C312" s="14"/>
      <c r="D312" s="15"/>
      <c r="E312" s="14"/>
    </row>
    <row r="313" spans="1:5" x14ac:dyDescent="0.25">
      <c r="A313" s="25"/>
      <c r="B313" s="14"/>
      <c r="C313" s="14"/>
      <c r="D313" s="15"/>
      <c r="E313" s="14"/>
    </row>
    <row r="314" spans="1:5" x14ac:dyDescent="0.25">
      <c r="A314" s="25"/>
      <c r="B314" s="14"/>
      <c r="C314" s="14"/>
      <c r="D314" s="15"/>
      <c r="E314" s="14"/>
    </row>
    <row r="315" spans="1:5" x14ac:dyDescent="0.25">
      <c r="A315" s="25"/>
      <c r="B315" s="14"/>
      <c r="C315" s="14"/>
      <c r="D315" s="15"/>
      <c r="E315" s="14"/>
    </row>
    <row r="316" spans="1:5" x14ac:dyDescent="0.25">
      <c r="A316" s="25"/>
      <c r="B316" s="14"/>
      <c r="C316" s="14"/>
      <c r="D316" s="15"/>
      <c r="E316" s="14"/>
    </row>
    <row r="317" spans="1:5" x14ac:dyDescent="0.25">
      <c r="A317" s="25"/>
      <c r="B317" s="14"/>
      <c r="C317" s="14"/>
      <c r="D317" s="15"/>
      <c r="E317" s="14"/>
    </row>
    <row r="318" spans="1:5" x14ac:dyDescent="0.25">
      <c r="A318" s="25"/>
      <c r="B318" s="14"/>
      <c r="C318" s="14"/>
      <c r="D318" s="15"/>
      <c r="E318" s="14"/>
    </row>
    <row r="319" spans="1:5" x14ac:dyDescent="0.25">
      <c r="A319" s="25"/>
      <c r="B319" s="14"/>
      <c r="C319" s="14"/>
      <c r="D319" s="15"/>
      <c r="E319" s="14"/>
    </row>
    <row r="320" spans="1:5" x14ac:dyDescent="0.25">
      <c r="A320" s="25"/>
      <c r="B320" s="14"/>
      <c r="C320" s="14"/>
      <c r="D320" s="15"/>
      <c r="E320" s="14"/>
    </row>
    <row r="321" spans="1:5" x14ac:dyDescent="0.25">
      <c r="A321" s="25"/>
      <c r="B321" s="14"/>
      <c r="C321" s="14"/>
      <c r="D321" s="15"/>
      <c r="E321" s="14"/>
    </row>
    <row r="322" spans="1:5" x14ac:dyDescent="0.25">
      <c r="A322" s="25"/>
      <c r="B322" s="14"/>
      <c r="C322" s="14"/>
      <c r="D322" s="15"/>
      <c r="E322" s="14"/>
    </row>
    <row r="323" spans="1:5" x14ac:dyDescent="0.25">
      <c r="A323" s="25"/>
      <c r="B323" s="14"/>
      <c r="C323" s="14"/>
      <c r="D323" s="15"/>
      <c r="E323" s="14"/>
    </row>
    <row r="324" spans="1:5" x14ac:dyDescent="0.25">
      <c r="A324" s="25"/>
      <c r="B324" s="14"/>
      <c r="C324" s="14"/>
      <c r="D324" s="15"/>
      <c r="E324" s="14"/>
    </row>
    <row r="325" spans="1:5" x14ac:dyDescent="0.25">
      <c r="A325" s="25"/>
      <c r="B325" s="14"/>
      <c r="C325" s="14"/>
      <c r="D325" s="15"/>
      <c r="E325" s="14"/>
    </row>
    <row r="326" spans="1:5" x14ac:dyDescent="0.25">
      <c r="A326" s="25"/>
      <c r="B326" s="14"/>
      <c r="C326" s="14"/>
      <c r="D326" s="15"/>
      <c r="E326" s="14"/>
    </row>
    <row r="327" spans="1:5" x14ac:dyDescent="0.25">
      <c r="A327" s="25"/>
      <c r="B327" s="14"/>
      <c r="C327" s="14"/>
      <c r="D327" s="15"/>
      <c r="E327" s="14"/>
    </row>
    <row r="328" spans="1:5" x14ac:dyDescent="0.25">
      <c r="A328" s="25"/>
      <c r="B328" s="14"/>
      <c r="C328" s="14"/>
      <c r="D328" s="15"/>
      <c r="E328" s="14"/>
    </row>
    <row r="329" spans="1:5" x14ac:dyDescent="0.25">
      <c r="A329" s="25"/>
      <c r="B329" s="14"/>
      <c r="C329" s="14"/>
      <c r="D329" s="15"/>
      <c r="E329" s="14"/>
    </row>
    <row r="330" spans="1:5" x14ac:dyDescent="0.25">
      <c r="A330" s="25"/>
      <c r="B330" s="14"/>
      <c r="C330" s="14"/>
      <c r="D330" s="15"/>
      <c r="E330" s="14"/>
    </row>
    <row r="331" spans="1:5" x14ac:dyDescent="0.25">
      <c r="A331" s="25"/>
      <c r="B331" s="14"/>
      <c r="C331" s="14"/>
      <c r="D331" s="15"/>
      <c r="E331" s="14"/>
    </row>
    <row r="332" spans="1:5" x14ac:dyDescent="0.25">
      <c r="A332" s="25"/>
      <c r="B332" s="14"/>
      <c r="C332" s="14"/>
      <c r="D332" s="15"/>
      <c r="E332" s="14"/>
    </row>
    <row r="333" spans="1:5" x14ac:dyDescent="0.25">
      <c r="A333" s="25"/>
      <c r="B333" s="14"/>
      <c r="C333" s="14"/>
      <c r="D333" s="15"/>
      <c r="E333" s="14"/>
    </row>
    <row r="334" spans="1:5" x14ac:dyDescent="0.25">
      <c r="A334" s="25"/>
      <c r="B334" s="14"/>
      <c r="C334" s="14"/>
      <c r="D334" s="15"/>
      <c r="E334" s="14"/>
    </row>
    <row r="335" spans="1:5" x14ac:dyDescent="0.25">
      <c r="A335" s="25"/>
      <c r="B335" s="14"/>
      <c r="C335" s="14"/>
      <c r="D335" s="15"/>
      <c r="E335" s="14"/>
    </row>
    <row r="336" spans="1:5" x14ac:dyDescent="0.25">
      <c r="A336" s="25"/>
      <c r="B336" s="14"/>
      <c r="C336" s="14"/>
      <c r="D336" s="15"/>
      <c r="E336" s="14"/>
    </row>
    <row r="337" spans="1:5" x14ac:dyDescent="0.25">
      <c r="A337" s="25"/>
      <c r="B337" s="14"/>
      <c r="C337" s="14"/>
      <c r="D337" s="15"/>
      <c r="E337" s="14"/>
    </row>
    <row r="338" spans="1:5" x14ac:dyDescent="0.25">
      <c r="A338" s="25"/>
      <c r="B338" s="14"/>
      <c r="C338" s="14"/>
      <c r="D338" s="15"/>
      <c r="E338" s="14"/>
    </row>
    <row r="339" spans="1:5" x14ac:dyDescent="0.25">
      <c r="A339" s="25"/>
      <c r="B339" s="14"/>
      <c r="C339" s="14"/>
      <c r="D339" s="15"/>
      <c r="E339" s="14"/>
    </row>
    <row r="340" spans="1:5" x14ac:dyDescent="0.25">
      <c r="A340" s="25"/>
      <c r="B340" s="14"/>
      <c r="C340" s="14"/>
      <c r="D340" s="15"/>
      <c r="E340" s="14"/>
    </row>
    <row r="341" spans="1:5" x14ac:dyDescent="0.25">
      <c r="A341" s="25"/>
      <c r="B341" s="14"/>
      <c r="C341" s="14"/>
      <c r="D341" s="15"/>
      <c r="E341" s="14"/>
    </row>
    <row r="342" spans="1:5" x14ac:dyDescent="0.25">
      <c r="A342" s="25"/>
      <c r="B342" s="14"/>
      <c r="C342" s="14"/>
      <c r="D342" s="15"/>
      <c r="E342" s="14"/>
    </row>
    <row r="343" spans="1:5" x14ac:dyDescent="0.25">
      <c r="A343" s="25"/>
      <c r="B343" s="14"/>
      <c r="C343" s="14"/>
      <c r="D343" s="15"/>
      <c r="E343" s="14"/>
    </row>
    <row r="344" spans="1:5" x14ac:dyDescent="0.25">
      <c r="A344" s="25"/>
      <c r="B344" s="14"/>
      <c r="C344" s="14"/>
      <c r="D344" s="15"/>
      <c r="E344" s="14"/>
    </row>
    <row r="345" spans="1:5" x14ac:dyDescent="0.25">
      <c r="A345" s="25"/>
      <c r="B345" s="14"/>
      <c r="C345" s="14"/>
      <c r="D345" s="15"/>
      <c r="E345" s="14"/>
    </row>
    <row r="346" spans="1:5" x14ac:dyDescent="0.25">
      <c r="A346" s="25"/>
      <c r="B346" s="14"/>
      <c r="C346" s="14"/>
      <c r="D346" s="15"/>
      <c r="E346" s="14"/>
    </row>
    <row r="347" spans="1:5" x14ac:dyDescent="0.25">
      <c r="A347" s="25"/>
      <c r="B347" s="14"/>
      <c r="C347" s="14"/>
      <c r="D347" s="15"/>
      <c r="E347" s="14"/>
    </row>
    <row r="348" spans="1:5" x14ac:dyDescent="0.25">
      <c r="A348" s="25"/>
      <c r="B348" s="14"/>
      <c r="C348" s="14"/>
      <c r="D348" s="15"/>
      <c r="E348" s="14"/>
    </row>
    <row r="349" spans="1:5" x14ac:dyDescent="0.25">
      <c r="A349" s="25"/>
      <c r="B349" s="14"/>
      <c r="C349" s="14"/>
      <c r="D349" s="15"/>
      <c r="E349" s="14"/>
    </row>
    <row r="350" spans="1:5" x14ac:dyDescent="0.25">
      <c r="A350" s="25"/>
      <c r="B350" s="14"/>
      <c r="C350" s="14"/>
      <c r="D350" s="15"/>
      <c r="E350" s="14"/>
    </row>
    <row r="351" spans="1:5" x14ac:dyDescent="0.25">
      <c r="A351" s="25"/>
      <c r="B351" s="14"/>
      <c r="C351" s="14"/>
      <c r="D351" s="15"/>
      <c r="E351" s="14"/>
    </row>
    <row r="352" spans="1:5" x14ac:dyDescent="0.25">
      <c r="A352" s="25"/>
      <c r="B352" s="14"/>
      <c r="C352" s="14"/>
      <c r="D352" s="15"/>
      <c r="E352" s="14"/>
    </row>
    <row r="353" spans="1:5" x14ac:dyDescent="0.25">
      <c r="A353" s="25"/>
      <c r="B353" s="14"/>
      <c r="C353" s="14"/>
      <c r="D353" s="15"/>
      <c r="E353" s="14"/>
    </row>
    <row r="354" spans="1:5" x14ac:dyDescent="0.25">
      <c r="A354" s="25"/>
      <c r="B354" s="14"/>
      <c r="C354" s="14"/>
      <c r="D354" s="15"/>
      <c r="E354" s="14"/>
    </row>
    <row r="355" spans="1:5" x14ac:dyDescent="0.25">
      <c r="A355" s="25"/>
      <c r="B355" s="14"/>
      <c r="C355" s="14"/>
      <c r="D355" s="15"/>
      <c r="E355" s="14"/>
    </row>
    <row r="356" spans="1:5" x14ac:dyDescent="0.25">
      <c r="A356" s="25"/>
      <c r="B356" s="14"/>
      <c r="C356" s="14"/>
      <c r="D356" s="15"/>
      <c r="E356" s="14"/>
    </row>
    <row r="357" spans="1:5" x14ac:dyDescent="0.25">
      <c r="A357" s="25"/>
      <c r="B357" s="14"/>
      <c r="C357" s="14"/>
      <c r="D357" s="15"/>
      <c r="E357" s="14"/>
    </row>
    <row r="358" spans="1:5" x14ac:dyDescent="0.25">
      <c r="A358" s="25"/>
      <c r="B358" s="14"/>
      <c r="C358" s="14"/>
      <c r="D358" s="15"/>
      <c r="E358" s="14"/>
    </row>
    <row r="359" spans="1:5" x14ac:dyDescent="0.25">
      <c r="A359" s="25"/>
      <c r="B359" s="14"/>
      <c r="C359" s="14"/>
      <c r="D359" s="15"/>
      <c r="E359" s="14"/>
    </row>
    <row r="360" spans="1:5" x14ac:dyDescent="0.25">
      <c r="A360" s="25"/>
      <c r="B360" s="14"/>
      <c r="C360" s="14"/>
      <c r="D360" s="15"/>
      <c r="E360" s="14"/>
    </row>
    <row r="361" spans="1:5" x14ac:dyDescent="0.25">
      <c r="A361" s="25"/>
      <c r="B361" s="14"/>
      <c r="C361" s="14"/>
      <c r="D361" s="15"/>
      <c r="E361" s="14"/>
    </row>
    <row r="362" spans="1:5" x14ac:dyDescent="0.25">
      <c r="A362" s="25"/>
      <c r="B362" s="14"/>
      <c r="C362" s="14"/>
      <c r="D362" s="15"/>
      <c r="E362" s="14"/>
    </row>
    <row r="363" spans="1:5" x14ac:dyDescent="0.25">
      <c r="A363" s="25"/>
      <c r="B363" s="14"/>
      <c r="C363" s="14"/>
      <c r="D363" s="15"/>
      <c r="E363" s="14"/>
    </row>
    <row r="364" spans="1:5" x14ac:dyDescent="0.25">
      <c r="A364" s="25"/>
      <c r="B364" s="14"/>
      <c r="C364" s="14"/>
      <c r="D364" s="15"/>
      <c r="E364" s="14"/>
    </row>
    <row r="365" spans="1:5" x14ac:dyDescent="0.25">
      <c r="A365" s="25"/>
      <c r="B365" s="14"/>
      <c r="C365" s="14"/>
      <c r="D365" s="15"/>
      <c r="E365" s="14"/>
    </row>
    <row r="366" spans="1:5" x14ac:dyDescent="0.25">
      <c r="A366" s="25"/>
      <c r="B366" s="14"/>
      <c r="C366" s="14"/>
      <c r="D366" s="15"/>
      <c r="E366" s="14"/>
    </row>
    <row r="367" spans="1:5" x14ac:dyDescent="0.25">
      <c r="A367" s="25"/>
      <c r="B367" s="14"/>
      <c r="C367" s="14"/>
      <c r="D367" s="15"/>
      <c r="E367" s="14"/>
    </row>
    <row r="368" spans="1:5" x14ac:dyDescent="0.25">
      <c r="A368" s="25"/>
      <c r="B368" s="14"/>
      <c r="C368" s="14"/>
      <c r="D368" s="15"/>
      <c r="E368" s="14"/>
    </row>
    <row r="369" spans="1:5" x14ac:dyDescent="0.25">
      <c r="A369" s="25"/>
      <c r="B369" s="14"/>
      <c r="C369" s="14"/>
      <c r="D369" s="15"/>
      <c r="E369" s="14"/>
    </row>
    <row r="370" spans="1:5" x14ac:dyDescent="0.25">
      <c r="A370" s="25"/>
      <c r="B370" s="14"/>
      <c r="C370" s="14"/>
      <c r="D370" s="15"/>
      <c r="E370" s="14"/>
    </row>
    <row r="371" spans="1:5" x14ac:dyDescent="0.25">
      <c r="A371" s="25"/>
      <c r="B371" s="14"/>
      <c r="C371" s="14"/>
      <c r="D371" s="15"/>
      <c r="E371" s="14"/>
    </row>
    <row r="372" spans="1:5" x14ac:dyDescent="0.25">
      <c r="A372" s="25"/>
      <c r="B372" s="14"/>
      <c r="C372" s="14"/>
      <c r="D372" s="15"/>
      <c r="E372" s="14"/>
    </row>
    <row r="373" spans="1:5" x14ac:dyDescent="0.25">
      <c r="A373" s="25"/>
      <c r="B373" s="14"/>
      <c r="C373" s="14"/>
      <c r="D373" s="15"/>
      <c r="E373" s="14"/>
    </row>
    <row r="374" spans="1:5" x14ac:dyDescent="0.25">
      <c r="A374" s="25"/>
      <c r="B374" s="14"/>
      <c r="C374" s="14"/>
      <c r="D374" s="15"/>
      <c r="E374" s="14"/>
    </row>
    <row r="375" spans="1:5" x14ac:dyDescent="0.25">
      <c r="A375" s="25"/>
      <c r="B375" s="14"/>
      <c r="C375" s="14"/>
      <c r="D375" s="15"/>
      <c r="E375" s="14"/>
    </row>
    <row r="376" spans="1:5" x14ac:dyDescent="0.25">
      <c r="A376" s="25"/>
      <c r="B376" s="14"/>
      <c r="C376" s="14"/>
      <c r="D376" s="15"/>
      <c r="E376" s="14"/>
    </row>
    <row r="377" spans="1:5" x14ac:dyDescent="0.25">
      <c r="A377" s="25"/>
      <c r="B377" s="14"/>
      <c r="C377" s="14"/>
      <c r="D377" s="15"/>
      <c r="E377" s="14"/>
    </row>
    <row r="378" spans="1:5" x14ac:dyDescent="0.25">
      <c r="A378" s="25"/>
      <c r="B378" s="14"/>
      <c r="C378" s="14"/>
      <c r="D378" s="15"/>
      <c r="E378" s="14"/>
    </row>
    <row r="379" spans="1:5" x14ac:dyDescent="0.25">
      <c r="A379" s="25"/>
      <c r="B379" s="14"/>
      <c r="C379" s="14"/>
      <c r="D379" s="15"/>
      <c r="E379" s="14"/>
    </row>
    <row r="380" spans="1:5" x14ac:dyDescent="0.25">
      <c r="A380" s="25"/>
      <c r="B380" s="14"/>
      <c r="C380" s="14"/>
      <c r="D380" s="15"/>
      <c r="E380" s="14"/>
    </row>
    <row r="381" spans="1:5" x14ac:dyDescent="0.25">
      <c r="A381" s="25"/>
      <c r="B381" s="14"/>
      <c r="C381" s="14"/>
      <c r="D381" s="15"/>
      <c r="E381" s="14"/>
    </row>
    <row r="382" spans="1:5" x14ac:dyDescent="0.25">
      <c r="A382" s="25"/>
      <c r="B382" s="14"/>
      <c r="C382" s="14"/>
      <c r="D382" s="15"/>
      <c r="E382" s="14"/>
    </row>
    <row r="383" spans="1:5" x14ac:dyDescent="0.25">
      <c r="A383" s="25"/>
      <c r="B383" s="14"/>
      <c r="C383" s="14"/>
      <c r="D383" s="15"/>
      <c r="E383" s="14"/>
    </row>
    <row r="384" spans="1:5" x14ac:dyDescent="0.25">
      <c r="A384" s="25"/>
      <c r="B384" s="14"/>
      <c r="C384" s="14"/>
      <c r="D384" s="15"/>
      <c r="E384" s="14"/>
    </row>
    <row r="385" spans="1:5" x14ac:dyDescent="0.25">
      <c r="A385" s="25"/>
      <c r="B385" s="14"/>
      <c r="C385" s="14"/>
      <c r="D385" s="15"/>
      <c r="E385" s="14"/>
    </row>
    <row r="386" spans="1:5" x14ac:dyDescent="0.25">
      <c r="A386" s="25"/>
      <c r="B386" s="14"/>
      <c r="C386" s="14"/>
      <c r="D386" s="15"/>
      <c r="E386" s="14"/>
    </row>
    <row r="387" spans="1:5" x14ac:dyDescent="0.25">
      <c r="A387" s="25"/>
      <c r="B387" s="14"/>
      <c r="C387" s="14"/>
      <c r="D387" s="15"/>
      <c r="E387" s="14"/>
    </row>
    <row r="388" spans="1:5" x14ac:dyDescent="0.25">
      <c r="A388" s="25"/>
      <c r="B388" s="14"/>
      <c r="C388" s="14"/>
      <c r="D388" s="15"/>
      <c r="E388" s="14"/>
    </row>
    <row r="389" spans="1:5" x14ac:dyDescent="0.25">
      <c r="A389" s="25"/>
      <c r="B389" s="14"/>
      <c r="C389" s="14"/>
      <c r="D389" s="15"/>
      <c r="E389" s="14"/>
    </row>
    <row r="390" spans="1:5" x14ac:dyDescent="0.25">
      <c r="A390" s="25"/>
      <c r="B390" s="14"/>
      <c r="C390" s="14"/>
      <c r="D390" s="15"/>
      <c r="E390" s="14"/>
    </row>
    <row r="391" spans="1:5" x14ac:dyDescent="0.25">
      <c r="A391" s="25"/>
      <c r="B391" s="14"/>
      <c r="C391" s="14"/>
      <c r="D391" s="15"/>
      <c r="E391" s="14"/>
    </row>
    <row r="392" spans="1:5" x14ac:dyDescent="0.25">
      <c r="A392" s="25"/>
      <c r="B392" s="14"/>
      <c r="C392" s="14"/>
      <c r="D392" s="15"/>
      <c r="E392" s="14"/>
    </row>
    <row r="393" spans="1:5" x14ac:dyDescent="0.25">
      <c r="A393" s="25"/>
      <c r="B393" s="14"/>
      <c r="C393" s="14"/>
      <c r="D393" s="15"/>
      <c r="E393" s="14"/>
    </row>
    <row r="394" spans="1:5" x14ac:dyDescent="0.25">
      <c r="A394" s="25"/>
      <c r="B394" s="14"/>
      <c r="C394" s="14"/>
      <c r="D394" s="15"/>
      <c r="E394" s="14"/>
    </row>
    <row r="395" spans="1:5" x14ac:dyDescent="0.25">
      <c r="A395" s="25"/>
      <c r="B395" s="14"/>
      <c r="C395" s="14"/>
      <c r="D395" s="15"/>
      <c r="E395" s="14"/>
    </row>
    <row r="396" spans="1:5" x14ac:dyDescent="0.25">
      <c r="A396" s="25"/>
      <c r="B396" s="14"/>
      <c r="C396" s="14"/>
      <c r="D396" s="15"/>
      <c r="E396" s="14"/>
    </row>
    <row r="397" spans="1:5" x14ac:dyDescent="0.25">
      <c r="A397" s="25"/>
      <c r="B397" s="14"/>
      <c r="C397" s="14"/>
      <c r="D397" s="15"/>
      <c r="E397" s="14"/>
    </row>
    <row r="398" spans="1:5" x14ac:dyDescent="0.25">
      <c r="A398" s="25"/>
      <c r="B398" s="14"/>
      <c r="C398" s="14"/>
      <c r="D398" s="15"/>
      <c r="E398" s="14"/>
    </row>
    <row r="399" spans="1:5" x14ac:dyDescent="0.25">
      <c r="A399" s="25"/>
      <c r="B399" s="14"/>
      <c r="C399" s="14"/>
      <c r="D399" s="15"/>
      <c r="E399" s="14"/>
    </row>
    <row r="400" spans="1:5" x14ac:dyDescent="0.25">
      <c r="A400" s="25"/>
      <c r="B400" s="14"/>
      <c r="C400" s="14"/>
      <c r="D400" s="15"/>
      <c r="E400" s="14"/>
    </row>
    <row r="401" spans="1:5" x14ac:dyDescent="0.25">
      <c r="A401" s="25"/>
      <c r="B401" s="14"/>
      <c r="C401" s="14"/>
      <c r="D401" s="15"/>
      <c r="E401" s="14"/>
    </row>
  </sheetData>
  <sheetProtection sheet="1" formatColumns="0" formatRows="0" sort="0" autoFilter="0"/>
  <dataValidations count="4">
    <dataValidation type="list" allowBlank="1" sqref="B10:B401">
      <formula1>=Items!$A$2:$A$61</formula1>
    </dataValidation>
    <dataValidation type="list" allowBlank="1" sqref="B2:B401">
      <formula1>=Items!$A$2:$A$61</formula1>
    </dataValidation>
    <dataValidation type="list" allowBlank="1" sqref="C10:C401">
      <formula1>"In,Out"</formula1>
    </dataValidation>
    <dataValidation type="list" allowBlank="1" sqref="C2:C401">
      <formula1>"In,Out"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B1:C7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40" customWidth="1"/>
    <col min="3" max="3" width="22" customWidth="1"/>
  </cols>
  <sheetData>
    <row r="1" spans="2:2" x14ac:dyDescent="0.25">
      <c r="B1" s="26" t="s">
        <v>30</v>
      </c>
    </row>
    <row r="3" spans="2:3" x14ac:dyDescent="0.25">
      <c r="B3" s="23" t="s">
        <v>31</v>
      </c>
      <c r="C3" s="27">
        <f>COUNTA(Items!$A$2:$A$61)</f>
      </c>
    </row>
    <row r="4" spans="2:3" x14ac:dyDescent="0.25">
      <c r="B4" s="23" t="s">
        <v>32</v>
      </c>
      <c r="C4" s="24">
        <f>SUM(Items!$H$2:$H$61)</f>
      </c>
    </row>
    <row r="5" spans="2:3" x14ac:dyDescent="0.25">
      <c r="B5" s="23" t="s">
        <v>33</v>
      </c>
      <c r="C5" s="28">
        <f>COUNTIF(Items!$I$2:$I$61,"LOW STOCK")</f>
      </c>
    </row>
    <row r="6" spans="2:3" x14ac:dyDescent="0.25">
      <c r="B6" s="23" t="s">
        <v>34</v>
      </c>
      <c r="C6" s="27">
        <f>COUNTIF(Movements!$C$2:$C$401,"In")</f>
      </c>
    </row>
    <row r="7" spans="2:3" x14ac:dyDescent="0.25">
      <c r="B7" s="23" t="s">
        <v>35</v>
      </c>
      <c r="C7" s="27">
        <f>COUNTIF(Movements!$C$2:$C$401,"Out")</f>
      </c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Items</vt:lpstr>
      <vt:lpstr>Movements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2026-07-30T10:28:43Z</dcterms:modified>
</cp:coreProperties>
</file>