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tart Here" state="visible" r:id="rId4"/>
    <sheet sheetId="2" name="Workers" state="visible" r:id="rId5"/>
    <sheet sheetId="3" name="Attendance" state="visible" r:id="rId6"/>
    <sheet sheetId="4" name="Payroll" state="visible" r:id="rId7"/>
  </sheets>
  <calcPr calcId="171027" fullCalcOnLoad="1"/>
</workbook>
</file>

<file path=xl/sharedStrings.xml><?xml version="1.0" encoding="utf-8"?>
<sst xmlns="http://schemas.openxmlformats.org/spreadsheetml/2006/main" count="48" uniqueCount="46">
  <si>
    <t>LeadAfrik</t>
  </si>
  <si>
    <t>Farm Workers Payroll</t>
  </si>
  <si>
    <t>Casual-labour wages done right: log who worked which day, and the weekly and monthly pay works itself out — days × rate, plus overtime.</t>
  </si>
  <si>
    <t>How to use it</t>
  </si>
  <si>
    <t>1.  On Workers, list each mkulima: name, role and their daily wage rate (and overtime rate per hour).</t>
  </si>
  <si>
    <t>2.  On Attendance, add a row for each day worked: pick the worker, enter days (1 = full day, 0.5 = half day) and any overtime hours.</t>
  </si>
  <si>
    <t>3.  The Payroll tab totals each worker for the chosen week and month, and shows your total wage bill at the bottom.</t>
  </si>
  <si>
    <t>Colour guide</t>
  </si>
  <si>
    <t xml:space="preserve">   Yellow cells — type here. These are the only cells you edit.</t>
  </si>
  <si>
    <t xml:space="preserve">   White cells — automatic formulas. Locked so the maths can’t break.</t>
  </si>
  <si>
    <t xml:space="preserve">   Red — needs attention (overdue, unpaid, negative).</t>
  </si>
  <si>
    <t xml:space="preserve">   Green — good news (paid, on target, surplus).</t>
  </si>
  <si>
    <t>Works in Excel or Google Sheets. On your phone, upload to Google Drive and open with Google Sheets.</t>
  </si>
  <si>
    <t>Selling the harvest? Track it free with the Crop Sales Tracker at leadafrik.com/templates.</t>
  </si>
  <si>
    <t>© LeadAfrik · leadafrik.com/templates · Built to be used.</t>
  </si>
  <si>
    <t>Worker name</t>
  </si>
  <si>
    <t>Role</t>
  </si>
  <si>
    <t>Daily wage (KES)</t>
  </si>
  <si>
    <t>Overtime rate /hr (KES)</t>
  </si>
  <si>
    <t>Mama Njeri</t>
  </si>
  <si>
    <t>Weeder</t>
  </si>
  <si>
    <t>Otieno</t>
  </si>
  <si>
    <t>Harvester</t>
  </si>
  <si>
    <t>Wanjiku</t>
  </si>
  <si>
    <t>Casual</t>
  </si>
  <si>
    <t>Date</t>
  </si>
  <si>
    <t>Worker</t>
  </si>
  <si>
    <t>Days (1 / 0.5)</t>
  </si>
  <si>
    <t>Overtime hrs</t>
  </si>
  <si>
    <t>Daily rate</t>
  </si>
  <si>
    <t>Day pay</t>
  </si>
  <si>
    <t>OT pay</t>
  </si>
  <si>
    <t>Total pay</t>
  </si>
  <si>
    <t>Week start</t>
  </si>
  <si>
    <t>Month</t>
  </si>
  <si>
    <t>Payroll — weekly &amp; monthly</t>
  </si>
  <si>
    <t>Change the week or month to re-total instantly. All money in KES.</t>
  </si>
  <si>
    <t>Week starting (Mon):</t>
  </si>
  <si>
    <t>Month:</t>
  </si>
  <si>
    <t>Jul 2026</t>
  </si>
  <si>
    <t>Days (wk)</t>
  </si>
  <si>
    <t>OT hrs</t>
  </si>
  <si>
    <t>Week wages</t>
  </si>
  <si>
    <t>Days (mo)</t>
  </si>
  <si>
    <t>Month wages</t>
  </si>
  <si>
    <t>TOTAL WAGE BILL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</si>
</sst>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;[Red]-#,##0"/>
    <numFmt numFmtId="165" formatCode="dd-mmm-yyyy"/>
    <numFmt numFmtId="166" formatCode="0.0"/>
  </numFmts>
  <fonts count="17" x14ac:knownFonts="1">
    <font>
      <color theme="1"/>
      <family val="2"/>
      <scheme val="minor"/>
      <sz val="11"/>
      <name val="Calibri"/>
    </font>
    <font>
      <b/>
      <color rgb="FFB87A38"/>
      <sz val="12"/>
      <name val="Calibri"/>
    </font>
    <font>
      <b/>
      <color rgb="FF1A2847"/>
      <sz val="20"/>
      <name val="Calibri"/>
    </font>
    <font>
      <i/>
      <color rgb="FF7A8794"/>
      <sz val="12"/>
      <name val="Calibri"/>
    </font>
    <font>
      <b/>
      <color rgb="FF1A2847"/>
      <sz val="13"/>
      <name val="Calibri"/>
    </font>
    <font>
      <color rgb="FF1A2847"/>
      <sz val="11"/>
      <name val="Calibri"/>
    </font>
    <font>
      <sz val="11"/>
      <name val="Calibri"/>
    </font>
    <font>
      <color rgb="FFC0392B"/>
      <sz val="11"/>
      <name val="Calibri"/>
    </font>
    <font>
      <color rgb="FF1F7A4D"/>
      <sz val="11"/>
      <name val="Calibri"/>
    </font>
    <font>
      <i/>
      <color rgb="FF7A8794"/>
      <sz val="11"/>
      <name val="Calibri"/>
    </font>
    <font>
      <b/>
      <color rgb="FFB87A38"/>
      <sz val="11"/>
      <name val="Calibri"/>
    </font>
    <font>
      <i/>
      <color rgb="FF7A8794"/>
      <sz val="10"/>
      <name val="Calibri"/>
    </font>
    <font>
      <b/>
      <color rgb="FFFFFFFF"/>
      <sz val="11"/>
      <name val="Calibri"/>
    </font>
    <font>
      <b/>
      <sz val="16"/>
      <name val="Calibri"/>
    </font>
    <font>
      <color rgb="FF7A8794"/>
      <sz val="10"/>
      <name val="Calibri"/>
    </font>
    <font>
      <b/>
      <sz val="11"/>
      <name val="Calibri"/>
    </font>
    <font>
      <b/>
      <color rgb="FF1F7A4D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3D0"/>
      </patternFill>
    </fill>
    <fill>
      <patternFill patternType="solid">
        <fgColor rgb="FF1A2847"/>
      </patternFill>
    </fill>
    <fill>
      <patternFill patternType="solid">
        <fgColor rgb="FFFAF8F3"/>
      </patternFill>
    </fill>
  </fills>
  <borders count="2">
    <border>
      <left/>
      <right/>
      <top/>
      <bottom/>
      <diagonal/>
    </border>
    <border>
      <left style="thin">
        <color rgb="FFE1DACB"/>
      </left>
      <right style="thin">
        <color rgb="FFE1DACB"/>
      </right>
      <top style="thin">
        <color rgb="FFE1DACB"/>
      </top>
      <bottom style="thin">
        <color rgb="FFE1DACB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6" fillId="2" borderId="0" xfId="0" applyFont="1" applyFill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11" fillId="0" borderId="0" xfId="0" applyFont="1" applyAlignment="1">
      <alignment vertical="top" wrapText="1"/>
    </xf>
    <xf numFmtId="0" fontId="12" fillId="3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Protection="1">
      <protection locked="0"/>
    </xf>
    <xf numFmtId="164" fontId="6" fillId="2" borderId="1" xfId="0" applyNumberFormat="1" applyFont="1" applyFill="1" applyBorder="1" applyProtection="1">
      <protection locked="0"/>
    </xf>
    <xf numFmtId="165" fontId="6" fillId="2" borderId="1" xfId="0" applyNumberFormat="1" applyFont="1" applyFill="1" applyBorder="1" applyProtection="1">
      <protection locked="0"/>
    </xf>
    <xf numFmtId="166" fontId="6" fillId="2" borderId="1" xfId="0" applyNumberFormat="1" applyFont="1" applyFill="1" applyBorder="1" applyProtection="1">
      <protection locked="0"/>
    </xf>
    <xf numFmtId="164" fontId="6" fillId="0" borderId="1" xfId="0" applyNumberFormat="1" applyFont="1" applyBorder="1"/>
    <xf numFmtId="165" fontId="6" fillId="0" borderId="1" xfId="0" applyNumberFormat="1" applyFont="1" applyBorder="1"/>
    <xf numFmtId="0" fontId="6" fillId="0" borderId="1" xfId="0" applyFont="1" applyBorder="1"/>
    <xf numFmtId="164" fontId="6" fillId="4" borderId="1" xfId="0" applyNumberFormat="1" applyFont="1" applyFill="1" applyBorder="1"/>
    <xf numFmtId="165" fontId="6" fillId="4" borderId="1" xfId="0" applyNumberFormat="1" applyFont="1" applyFill="1" applyBorder="1"/>
    <xf numFmtId="0" fontId="6" fillId="4" borderId="1" xfId="0" applyFont="1" applyFill="1" applyBorder="1"/>
    <xf numFmtId="0" fontId="13" fillId="0" borderId="0" xfId="0" applyFont="1"/>
    <xf numFmtId="0" fontId="14" fillId="0" borderId="0" xfId="0" applyFont="1"/>
    <xf numFmtId="0" fontId="15" fillId="0" borderId="0" xfId="0" applyFont="1"/>
    <xf numFmtId="166" fontId="6" fillId="0" borderId="1" xfId="0" applyNumberFormat="1" applyFont="1" applyBorder="1"/>
    <xf numFmtId="166" fontId="6" fillId="4" borderId="1" xfId="0" applyNumberFormat="1" applyFont="1" applyFill="1" applyBorder="1"/>
    <xf numFmtId="0" fontId="0" fillId="4" borderId="0" xfId="0" applyFill="1"/>
    <xf numFmtId="164" fontId="16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7A38"/>
  </sheetPr>
  <dimension ref="B2:B20"/>
  <sheetViews>
    <sheetView workbookViewId="0" showGridLines="0"/>
  </sheetViews>
  <sheetFormatPr defaultRowHeight="15" outlineLevelRow="0" outlineLevelCol="0" x14ac:dyDescent="55"/>
  <cols>
    <col min="1" max="1" width="3" customWidth="1"/>
    <col min="2" max="2" width="96" style="1" customWidth="1"/>
  </cols>
  <sheetData>
    <row r="2" ht="20.4" customHeight="1" spans="2:2" x14ac:dyDescent="0.25">
      <c r="B2" s="2" t="s">
        <v>0</v>
      </c>
    </row>
    <row r="3" ht="30" customHeight="1" spans="2:2" x14ac:dyDescent="0.25">
      <c r="B3" s="3" t="s">
        <v>1</v>
      </c>
    </row>
    <row r="4" ht="20.4" customHeight="1" spans="2:2" x14ac:dyDescent="0.25">
      <c r="B4" s="4" t="s">
        <v>2</v>
      </c>
    </row>
    <row r="6" ht="22.099999999999998" customHeight="1" spans="2:2" x14ac:dyDescent="0.25">
      <c r="B6" s="5" t="s">
        <v>3</v>
      </c>
    </row>
    <row r="7" ht="18" customHeight="1" spans="2:2" x14ac:dyDescent="0.25">
      <c r="B7" s="6" t="s">
        <v>4</v>
      </c>
    </row>
    <row r="8" ht="18" customHeight="1" spans="2:2" x14ac:dyDescent="0.25">
      <c r="B8" s="6" t="s">
        <v>5</v>
      </c>
    </row>
    <row r="9" ht="18" customHeight="1" spans="2:2" x14ac:dyDescent="0.25">
      <c r="B9" s="6" t="s">
        <v>6</v>
      </c>
    </row>
    <row r="11" ht="22.099999999999998" customHeight="1" spans="2:2" x14ac:dyDescent="0.25">
      <c r="B11" s="5" t="s">
        <v>7</v>
      </c>
    </row>
    <row r="12" ht="18" customHeight="1" spans="2:2" x14ac:dyDescent="0.25">
      <c r="B12" s="7" t="s">
        <v>8</v>
      </c>
    </row>
    <row r="13" ht="18" customHeight="1" spans="2:2" x14ac:dyDescent="0.25">
      <c r="B13" s="6" t="s">
        <v>9</v>
      </c>
    </row>
    <row r="14" ht="18" customHeight="1" spans="2:2" x14ac:dyDescent="0.25">
      <c r="B14" s="8" t="s">
        <v>10</v>
      </c>
    </row>
    <row r="15" ht="18" customHeight="1" spans="2:2" x14ac:dyDescent="0.25">
      <c r="B15" s="9" t="s">
        <v>11</v>
      </c>
    </row>
    <row r="17" ht="18" customHeight="1" spans="2:2" x14ac:dyDescent="0.25">
      <c r="B17" s="10" t="s">
        <v>12</v>
      </c>
    </row>
    <row r="19" ht="18" customHeight="1" spans="2:2" x14ac:dyDescent="0.25">
      <c r="B19" s="11" t="s">
        <v>13</v>
      </c>
    </row>
    <row r="20" ht="17" customHeight="1" spans="2:2" x14ac:dyDescent="0.25">
      <c r="B20" s="12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243660"/>
  </sheetPr>
  <dimension ref="A1:D31"/>
  <sheetViews>
    <sheetView workbookViewId="0" showGridLines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6" customWidth="1"/>
    <col min="2" max="3" width="18" customWidth="1"/>
    <col min="4" max="4" width="20" customWidth="1"/>
  </cols>
  <sheetData>
    <row r="1" ht="30" customHeight="1" spans="1:4" x14ac:dyDescent="0.25">
      <c r="A1" s="13" t="s">
        <v>15</v>
      </c>
      <c r="B1" s="13" t="s">
        <v>16</v>
      </c>
      <c r="C1" s="13" t="s">
        <v>17</v>
      </c>
      <c r="D1" s="13" t="s">
        <v>18</v>
      </c>
    </row>
    <row r="2" spans="1:4" x14ac:dyDescent="0.25">
      <c r="A2" s="14" t="s">
        <v>19</v>
      </c>
      <c r="B2" s="14" t="s">
        <v>20</v>
      </c>
      <c r="C2" s="15">
        <v>500</v>
      </c>
      <c r="D2" s="15">
        <v>80</v>
      </c>
    </row>
    <row r="3" spans="1:4" x14ac:dyDescent="0.25">
      <c r="A3" s="14" t="s">
        <v>21</v>
      </c>
      <c r="B3" s="14" t="s">
        <v>22</v>
      </c>
      <c r="C3" s="15">
        <v>600</v>
      </c>
      <c r="D3" s="15">
        <v>90</v>
      </c>
    </row>
    <row r="4" spans="1:4" x14ac:dyDescent="0.25">
      <c r="A4" s="14" t="s">
        <v>23</v>
      </c>
      <c r="B4" s="14" t="s">
        <v>24</v>
      </c>
      <c r="C4" s="15">
        <v>450</v>
      </c>
      <c r="D4" s="15">
        <v>70</v>
      </c>
    </row>
    <row r="5" spans="1:4" x14ac:dyDescent="0.25">
      <c r="A5" s="14"/>
      <c r="B5" s="14"/>
      <c r="C5" s="15"/>
      <c r="D5" s="15"/>
    </row>
    <row r="6" spans="1:4" x14ac:dyDescent="0.25">
      <c r="A6" s="14"/>
      <c r="B6" s="14"/>
      <c r="C6" s="15"/>
      <c r="D6" s="15"/>
    </row>
    <row r="7" spans="1:4" x14ac:dyDescent="0.25">
      <c r="A7" s="14"/>
      <c r="B7" s="14"/>
      <c r="C7" s="15"/>
      <c r="D7" s="15"/>
    </row>
    <row r="8" spans="1:4" x14ac:dyDescent="0.25">
      <c r="A8" s="14"/>
      <c r="B8" s="14"/>
      <c r="C8" s="15"/>
      <c r="D8" s="15"/>
    </row>
    <row r="9" spans="1:4" x14ac:dyDescent="0.25">
      <c r="A9" s="14"/>
      <c r="B9" s="14"/>
      <c r="C9" s="15"/>
      <c r="D9" s="15"/>
    </row>
    <row r="10" spans="1:4" x14ac:dyDescent="0.25">
      <c r="A10" s="14"/>
      <c r="B10" s="14"/>
      <c r="C10" s="15"/>
      <c r="D10" s="15"/>
    </row>
    <row r="11" spans="1:4" x14ac:dyDescent="0.25">
      <c r="A11" s="14"/>
      <c r="B11" s="14"/>
      <c r="C11" s="15"/>
      <c r="D11" s="15"/>
    </row>
    <row r="12" spans="1:4" x14ac:dyDescent="0.25">
      <c r="A12" s="14"/>
      <c r="B12" s="14"/>
      <c r="C12" s="15"/>
      <c r="D12" s="15"/>
    </row>
    <row r="13" spans="1:4" x14ac:dyDescent="0.25">
      <c r="A13" s="14"/>
      <c r="B13" s="14"/>
      <c r="C13" s="15"/>
      <c r="D13" s="15"/>
    </row>
    <row r="14" spans="1:4" x14ac:dyDescent="0.25">
      <c r="A14" s="14"/>
      <c r="B14" s="14"/>
      <c r="C14" s="15"/>
      <c r="D14" s="15"/>
    </row>
    <row r="15" spans="1:4" x14ac:dyDescent="0.25">
      <c r="A15" s="14"/>
      <c r="B15" s="14"/>
      <c r="C15" s="15"/>
      <c r="D15" s="15"/>
    </row>
    <row r="16" spans="1:4" x14ac:dyDescent="0.25">
      <c r="A16" s="14"/>
      <c r="B16" s="14"/>
      <c r="C16" s="15"/>
      <c r="D16" s="15"/>
    </row>
    <row r="17" spans="1:4" x14ac:dyDescent="0.25">
      <c r="A17" s="14"/>
      <c r="B17" s="14"/>
      <c r="C17" s="15"/>
      <c r="D17" s="15"/>
    </row>
    <row r="18" spans="1:4" x14ac:dyDescent="0.25">
      <c r="A18" s="14"/>
      <c r="B18" s="14"/>
      <c r="C18" s="15"/>
      <c r="D18" s="15"/>
    </row>
    <row r="19" spans="1:4" x14ac:dyDescent="0.25">
      <c r="A19" s="14"/>
      <c r="B19" s="14"/>
      <c r="C19" s="15"/>
      <c r="D19" s="15"/>
    </row>
    <row r="20" spans="1:4" x14ac:dyDescent="0.25">
      <c r="A20" s="14"/>
      <c r="B20" s="14"/>
      <c r="C20" s="15"/>
      <c r="D20" s="15"/>
    </row>
    <row r="21" spans="1:4" x14ac:dyDescent="0.25">
      <c r="A21" s="14"/>
      <c r="B21" s="14"/>
      <c r="C21" s="15"/>
      <c r="D21" s="15"/>
    </row>
    <row r="22" spans="1:4" x14ac:dyDescent="0.25">
      <c r="A22" s="14"/>
      <c r="B22" s="14"/>
      <c r="C22" s="15"/>
      <c r="D22" s="15"/>
    </row>
    <row r="23" spans="1:4" x14ac:dyDescent="0.25">
      <c r="A23" s="14"/>
      <c r="B23" s="14"/>
      <c r="C23" s="15"/>
      <c r="D23" s="15"/>
    </row>
    <row r="24" spans="1:4" x14ac:dyDescent="0.25">
      <c r="A24" s="14"/>
      <c r="B24" s="14"/>
      <c r="C24" s="15"/>
      <c r="D24" s="15"/>
    </row>
    <row r="25" spans="1:4" x14ac:dyDescent="0.25">
      <c r="A25" s="14"/>
      <c r="B25" s="14"/>
      <c r="C25" s="15"/>
      <c r="D25" s="15"/>
    </row>
    <row r="26" spans="1:4" x14ac:dyDescent="0.25">
      <c r="A26" s="14"/>
      <c r="B26" s="14"/>
      <c r="C26" s="15"/>
      <c r="D26" s="15"/>
    </row>
    <row r="27" spans="1:4" x14ac:dyDescent="0.25">
      <c r="A27" s="14"/>
      <c r="B27" s="14"/>
      <c r="C27" s="15"/>
      <c r="D27" s="15"/>
    </row>
    <row r="28" spans="1:4" x14ac:dyDescent="0.25">
      <c r="A28" s="14"/>
      <c r="B28" s="14"/>
      <c r="C28" s="15"/>
      <c r="D28" s="15"/>
    </row>
    <row r="29" spans="1:4" x14ac:dyDescent="0.25">
      <c r="A29" s="14"/>
      <c r="B29" s="14"/>
      <c r="C29" s="15"/>
      <c r="D29" s="15"/>
    </row>
    <row r="30" spans="1:4" x14ac:dyDescent="0.25">
      <c r="A30" s="14"/>
      <c r="B30" s="14"/>
      <c r="C30" s="15"/>
      <c r="D30" s="15"/>
    </row>
    <row r="31" spans="1:4" x14ac:dyDescent="0.25">
      <c r="A31" s="14"/>
      <c r="B31" s="14"/>
      <c r="C31" s="15"/>
      <c r="D31" s="15"/>
    </row>
  </sheetData>
  <sheetProtection sheet="1" formatColumns="0" formatRows="0" sort="0" autoFilter="0"/>
  <dataValidations count="2">
    <dataValidation type="list" allowBlank="1" sqref="B10:B31">
      <formula1>"Casual,Weeder,Harvester,Herdsman,Supervisor,Driver,Guard"</formula1>
    </dataValidation>
    <dataValidation type="list" allowBlank="1" sqref="B2:B31">
      <formula1>"Casual,Weeder,Harvester,Herdsman,Supervisor,Driver,Guard"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A2847"/>
  </sheetPr>
  <dimension ref="A1:J301"/>
  <sheetViews>
    <sheetView workbookViewId="0" showGridLines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24" customWidth="1"/>
    <col min="3" max="5" width="13" customWidth="1"/>
    <col min="6" max="6" width="14" customWidth="1"/>
    <col min="7" max="7" width="13" customWidth="1"/>
    <col min="8" max="9" width="14" customWidth="1"/>
    <col min="10" max="10" width="13" customWidth="1"/>
  </cols>
  <sheetData>
    <row r="1" ht="30" customHeight="1" spans="1:10" x14ac:dyDescent="0.25">
      <c r="A1" s="13" t="s">
        <v>25</v>
      </c>
      <c r="B1" s="13" t="s">
        <v>26</v>
      </c>
      <c r="C1" s="13" t="s">
        <v>27</v>
      </c>
      <c r="D1" s="13" t="s">
        <v>28</v>
      </c>
      <c r="E1" s="13" t="s">
        <v>29</v>
      </c>
      <c r="F1" s="13" t="s">
        <v>30</v>
      </c>
      <c r="G1" s="13" t="s">
        <v>31</v>
      </c>
      <c r="H1" s="13" t="s">
        <v>32</v>
      </c>
      <c r="I1" s="13" t="s">
        <v>33</v>
      </c>
      <c r="J1" s="13" t="s">
        <v>34</v>
      </c>
    </row>
    <row r="2" spans="1:10" x14ac:dyDescent="0.25">
      <c r="A2" s="16"/>
      <c r="B2" s="14"/>
      <c r="C2" s="17"/>
      <c r="D2" s="17"/>
      <c r="E2" s="18">
        <f>IF($B2="","",IFERROR(VLOOKUP($B2,Workers!$A$2:$D$31,3,FALSE),0))</f>
      </c>
      <c r="F2" s="18">
        <f>IF($B2="","",N(C2)*E2)</f>
      </c>
      <c r="G2" s="18">
        <f>IF($B2="","",N(D2)*IFERROR(VLOOKUP($B2,Workers!$A$2:$D$31,4,FALSE),0))</f>
      </c>
      <c r="H2" s="18">
        <f>IF($B2="","",F2+G2)</f>
      </c>
      <c r="I2" s="19">
        <f>IF(A2="","",A2-WEEKDAY(A2,3))</f>
      </c>
      <c r="J2" s="20">
        <f>IF(A2="","",TEXT(A2,"mmm yyyy"))</f>
      </c>
    </row>
    <row r="3" spans="1:10" x14ac:dyDescent="0.25">
      <c r="A3" s="16"/>
      <c r="B3" s="14"/>
      <c r="C3" s="17"/>
      <c r="D3" s="17"/>
      <c r="E3" s="21">
        <f>IF($B3="","",IFERROR(VLOOKUP($B3,Workers!$A$2:$D$31,3,FALSE),0))</f>
      </c>
      <c r="F3" s="21">
        <f>IF($B3="","",N(C3)*E3)</f>
      </c>
      <c r="G3" s="21">
        <f>IF($B3="","",N(D3)*IFERROR(VLOOKUP($B3,Workers!$A$2:$D$31,4,FALSE),0))</f>
      </c>
      <c r="H3" s="21">
        <f>IF($B3="","",F3+G3)</f>
      </c>
      <c r="I3" s="22">
        <f>IF(A3="","",A3-WEEKDAY(A3,3))</f>
      </c>
      <c r="J3" s="23">
        <f>IF(A3="","",TEXT(A3,"mmm yyyy"))</f>
      </c>
    </row>
    <row r="4" spans="1:10" x14ac:dyDescent="0.25">
      <c r="A4" s="16"/>
      <c r="B4" s="14"/>
      <c r="C4" s="17"/>
      <c r="D4" s="17"/>
      <c r="E4" s="18">
        <f>IF($B4="","",IFERROR(VLOOKUP($B4,Workers!$A$2:$D$31,3,FALSE),0))</f>
      </c>
      <c r="F4" s="18">
        <f>IF($B4="","",N(C4)*E4)</f>
      </c>
      <c r="G4" s="18">
        <f>IF($B4="","",N(D4)*IFERROR(VLOOKUP($B4,Workers!$A$2:$D$31,4,FALSE),0))</f>
      </c>
      <c r="H4" s="18">
        <f>IF($B4="","",F4+G4)</f>
      </c>
      <c r="I4" s="19">
        <f>IF(A4="","",A4-WEEKDAY(A4,3))</f>
      </c>
      <c r="J4" s="20">
        <f>IF(A4="","",TEXT(A4,"mmm yyyy"))</f>
      </c>
    </row>
    <row r="5" spans="1:10" x14ac:dyDescent="0.25">
      <c r="A5" s="16"/>
      <c r="B5" s="14"/>
      <c r="C5" s="17"/>
      <c r="D5" s="17"/>
      <c r="E5" s="21">
        <f>IF($B5="","",IFERROR(VLOOKUP($B5,Workers!$A$2:$D$31,3,FALSE),0))</f>
      </c>
      <c r="F5" s="21">
        <f>IF($B5="","",N(C5)*E5)</f>
      </c>
      <c r="G5" s="21">
        <f>IF($B5="","",N(D5)*IFERROR(VLOOKUP($B5,Workers!$A$2:$D$31,4,FALSE),0))</f>
      </c>
      <c r="H5" s="21">
        <f>IF($B5="","",F5+G5)</f>
      </c>
      <c r="I5" s="22">
        <f>IF(A5="","",A5-WEEKDAY(A5,3))</f>
      </c>
      <c r="J5" s="23">
        <f>IF(A5="","",TEXT(A5,"mmm yyyy"))</f>
      </c>
    </row>
    <row r="6" spans="1:10" x14ac:dyDescent="0.25">
      <c r="A6" s="16"/>
      <c r="B6" s="14"/>
      <c r="C6" s="17"/>
      <c r="D6" s="17"/>
      <c r="E6" s="18">
        <f>IF($B6="","",IFERROR(VLOOKUP($B6,Workers!$A$2:$D$31,3,FALSE),0))</f>
      </c>
      <c r="F6" s="18">
        <f>IF($B6="","",N(C6)*E6)</f>
      </c>
      <c r="G6" s="18">
        <f>IF($B6="","",N(D6)*IFERROR(VLOOKUP($B6,Workers!$A$2:$D$31,4,FALSE),0))</f>
      </c>
      <c r="H6" s="18">
        <f>IF($B6="","",F6+G6)</f>
      </c>
      <c r="I6" s="19">
        <f>IF(A6="","",A6-WEEKDAY(A6,3))</f>
      </c>
      <c r="J6" s="20">
        <f>IF(A6="","",TEXT(A6,"mmm yyyy"))</f>
      </c>
    </row>
    <row r="7" spans="1:10" x14ac:dyDescent="0.25">
      <c r="A7" s="16"/>
      <c r="B7" s="14"/>
      <c r="C7" s="17"/>
      <c r="D7" s="17"/>
      <c r="E7" s="21">
        <f>IF($B7="","",IFERROR(VLOOKUP($B7,Workers!$A$2:$D$31,3,FALSE),0))</f>
      </c>
      <c r="F7" s="21">
        <f>IF($B7="","",N(C7)*E7)</f>
      </c>
      <c r="G7" s="21">
        <f>IF($B7="","",N(D7)*IFERROR(VLOOKUP($B7,Workers!$A$2:$D$31,4,FALSE),0))</f>
      </c>
      <c r="H7" s="21">
        <f>IF($B7="","",F7+G7)</f>
      </c>
      <c r="I7" s="22">
        <f>IF(A7="","",A7-WEEKDAY(A7,3))</f>
      </c>
      <c r="J7" s="23">
        <f>IF(A7="","",TEXT(A7,"mmm yyyy"))</f>
      </c>
    </row>
    <row r="8" spans="1:10" x14ac:dyDescent="0.25">
      <c r="A8" s="16"/>
      <c r="B8" s="14"/>
      <c r="C8" s="17"/>
      <c r="D8" s="17"/>
      <c r="E8" s="18">
        <f>IF($B8="","",IFERROR(VLOOKUP($B8,Workers!$A$2:$D$31,3,FALSE),0))</f>
      </c>
      <c r="F8" s="18">
        <f>IF($B8="","",N(C8)*E8)</f>
      </c>
      <c r="G8" s="18">
        <f>IF($B8="","",N(D8)*IFERROR(VLOOKUP($B8,Workers!$A$2:$D$31,4,FALSE),0))</f>
      </c>
      <c r="H8" s="18">
        <f>IF($B8="","",F8+G8)</f>
      </c>
      <c r="I8" s="19">
        <f>IF(A8="","",A8-WEEKDAY(A8,3))</f>
      </c>
      <c r="J8" s="20">
        <f>IF(A8="","",TEXT(A8,"mmm yyyy"))</f>
      </c>
    </row>
    <row r="9" spans="1:10" x14ac:dyDescent="0.25">
      <c r="A9" s="16"/>
      <c r="B9" s="14"/>
      <c r="C9" s="17"/>
      <c r="D9" s="17"/>
      <c r="E9" s="21">
        <f>IF($B9="","",IFERROR(VLOOKUP($B9,Workers!$A$2:$D$31,3,FALSE),0))</f>
      </c>
      <c r="F9" s="21">
        <f>IF($B9="","",N(C9)*E9)</f>
      </c>
      <c r="G9" s="21">
        <f>IF($B9="","",N(D9)*IFERROR(VLOOKUP($B9,Workers!$A$2:$D$31,4,FALSE),0))</f>
      </c>
      <c r="H9" s="21">
        <f>IF($B9="","",F9+G9)</f>
      </c>
      <c r="I9" s="22">
        <f>IF(A9="","",A9-WEEKDAY(A9,3))</f>
      </c>
      <c r="J9" s="23">
        <f>IF(A9="","",TEXT(A9,"mmm yyyy"))</f>
      </c>
    </row>
    <row r="10" spans="1:10" x14ac:dyDescent="0.25">
      <c r="A10" s="16"/>
      <c r="B10" s="14"/>
      <c r="C10" s="17"/>
      <c r="D10" s="17"/>
      <c r="E10" s="18">
        <f>IF($B10="","",IFERROR(VLOOKUP($B10,Workers!$A$2:$D$31,3,FALSE),0))</f>
      </c>
      <c r="F10" s="18">
        <f>IF($B10="","",N(C10)*E10)</f>
      </c>
      <c r="G10" s="18">
        <f>IF($B10="","",N(D10)*IFERROR(VLOOKUP($B10,Workers!$A$2:$D$31,4,FALSE),0))</f>
      </c>
      <c r="H10" s="18">
        <f>IF($B10="","",F10+G10)</f>
      </c>
      <c r="I10" s="19">
        <f>IF(A10="","",A10-WEEKDAY(A10,3))</f>
      </c>
      <c r="J10" s="20">
        <f>IF(A10="","",TEXT(A10,"mmm yyyy"))</f>
      </c>
    </row>
    <row r="11" spans="1:10" x14ac:dyDescent="0.25">
      <c r="A11" s="16"/>
      <c r="B11" s="14"/>
      <c r="C11" s="17"/>
      <c r="D11" s="17"/>
      <c r="E11" s="21">
        <f>IF($B11="","",IFERROR(VLOOKUP($B11,Workers!$A$2:$D$31,3,FALSE),0))</f>
      </c>
      <c r="F11" s="21">
        <f>IF($B11="","",N(C11)*E11)</f>
      </c>
      <c r="G11" s="21">
        <f>IF($B11="","",N(D11)*IFERROR(VLOOKUP($B11,Workers!$A$2:$D$31,4,FALSE),0))</f>
      </c>
      <c r="H11" s="21">
        <f>IF($B11="","",F11+G11)</f>
      </c>
      <c r="I11" s="22">
        <f>IF(A11="","",A11-WEEKDAY(A11,3))</f>
      </c>
      <c r="J11" s="23">
        <f>IF(A11="","",TEXT(A11,"mmm yyyy"))</f>
      </c>
    </row>
    <row r="12" spans="1:10" x14ac:dyDescent="0.25">
      <c r="A12" s="16"/>
      <c r="B12" s="14"/>
      <c r="C12" s="17"/>
      <c r="D12" s="17"/>
      <c r="E12" s="18">
        <f>IF($B12="","",IFERROR(VLOOKUP($B12,Workers!$A$2:$D$31,3,FALSE),0))</f>
      </c>
      <c r="F12" s="18">
        <f>IF($B12="","",N(C12)*E12)</f>
      </c>
      <c r="G12" s="18">
        <f>IF($B12="","",N(D12)*IFERROR(VLOOKUP($B12,Workers!$A$2:$D$31,4,FALSE),0))</f>
      </c>
      <c r="H12" s="18">
        <f>IF($B12="","",F12+G12)</f>
      </c>
      <c r="I12" s="19">
        <f>IF(A12="","",A12-WEEKDAY(A12,3))</f>
      </c>
      <c r="J12" s="20">
        <f>IF(A12="","",TEXT(A12,"mmm yyyy"))</f>
      </c>
    </row>
    <row r="13" spans="1:10" x14ac:dyDescent="0.25">
      <c r="A13" s="16"/>
      <c r="B13" s="14"/>
      <c r="C13" s="17"/>
      <c r="D13" s="17"/>
      <c r="E13" s="21">
        <f>IF($B13="","",IFERROR(VLOOKUP($B13,Workers!$A$2:$D$31,3,FALSE),0))</f>
      </c>
      <c r="F13" s="21">
        <f>IF($B13="","",N(C13)*E13)</f>
      </c>
      <c r="G13" s="21">
        <f>IF($B13="","",N(D13)*IFERROR(VLOOKUP($B13,Workers!$A$2:$D$31,4,FALSE),0))</f>
      </c>
      <c r="H13" s="21">
        <f>IF($B13="","",F13+G13)</f>
      </c>
      <c r="I13" s="22">
        <f>IF(A13="","",A13-WEEKDAY(A13,3))</f>
      </c>
      <c r="J13" s="23">
        <f>IF(A13="","",TEXT(A13,"mmm yyyy"))</f>
      </c>
    </row>
    <row r="14" spans="1:10" x14ac:dyDescent="0.25">
      <c r="A14" s="16"/>
      <c r="B14" s="14"/>
      <c r="C14" s="17"/>
      <c r="D14" s="17"/>
      <c r="E14" s="18">
        <f>IF($B14="","",IFERROR(VLOOKUP($B14,Workers!$A$2:$D$31,3,FALSE),0))</f>
      </c>
      <c r="F14" s="18">
        <f>IF($B14="","",N(C14)*E14)</f>
      </c>
      <c r="G14" s="18">
        <f>IF($B14="","",N(D14)*IFERROR(VLOOKUP($B14,Workers!$A$2:$D$31,4,FALSE),0))</f>
      </c>
      <c r="H14" s="18">
        <f>IF($B14="","",F14+G14)</f>
      </c>
      <c r="I14" s="19">
        <f>IF(A14="","",A14-WEEKDAY(A14,3))</f>
      </c>
      <c r="J14" s="20">
        <f>IF(A14="","",TEXT(A14,"mmm yyyy"))</f>
      </c>
    </row>
    <row r="15" spans="1:10" x14ac:dyDescent="0.25">
      <c r="A15" s="16"/>
      <c r="B15" s="14"/>
      <c r="C15" s="17"/>
      <c r="D15" s="17"/>
      <c r="E15" s="21">
        <f>IF($B15="","",IFERROR(VLOOKUP($B15,Workers!$A$2:$D$31,3,FALSE),0))</f>
      </c>
      <c r="F15" s="21">
        <f>IF($B15="","",N(C15)*E15)</f>
      </c>
      <c r="G15" s="21">
        <f>IF($B15="","",N(D15)*IFERROR(VLOOKUP($B15,Workers!$A$2:$D$31,4,FALSE),0))</f>
      </c>
      <c r="H15" s="21">
        <f>IF($B15="","",F15+G15)</f>
      </c>
      <c r="I15" s="22">
        <f>IF(A15="","",A15-WEEKDAY(A15,3))</f>
      </c>
      <c r="J15" s="23">
        <f>IF(A15="","",TEXT(A15,"mmm yyyy"))</f>
      </c>
    </row>
    <row r="16" spans="1:10" x14ac:dyDescent="0.25">
      <c r="A16" s="16"/>
      <c r="B16" s="14"/>
      <c r="C16" s="17"/>
      <c r="D16" s="17"/>
      <c r="E16" s="18">
        <f>IF($B16="","",IFERROR(VLOOKUP($B16,Workers!$A$2:$D$31,3,FALSE),0))</f>
      </c>
      <c r="F16" s="18">
        <f>IF($B16="","",N(C16)*E16)</f>
      </c>
      <c r="G16" s="18">
        <f>IF($B16="","",N(D16)*IFERROR(VLOOKUP($B16,Workers!$A$2:$D$31,4,FALSE),0))</f>
      </c>
      <c r="H16" s="18">
        <f>IF($B16="","",F16+G16)</f>
      </c>
      <c r="I16" s="19">
        <f>IF(A16="","",A16-WEEKDAY(A16,3))</f>
      </c>
      <c r="J16" s="20">
        <f>IF(A16="","",TEXT(A16,"mmm yyyy"))</f>
      </c>
    </row>
    <row r="17" spans="1:10" x14ac:dyDescent="0.25">
      <c r="A17" s="16"/>
      <c r="B17" s="14"/>
      <c r="C17" s="17"/>
      <c r="D17" s="17"/>
      <c r="E17" s="21">
        <f>IF($B17="","",IFERROR(VLOOKUP($B17,Workers!$A$2:$D$31,3,FALSE),0))</f>
      </c>
      <c r="F17" s="21">
        <f>IF($B17="","",N(C17)*E17)</f>
      </c>
      <c r="G17" s="21">
        <f>IF($B17="","",N(D17)*IFERROR(VLOOKUP($B17,Workers!$A$2:$D$31,4,FALSE),0))</f>
      </c>
      <c r="H17" s="21">
        <f>IF($B17="","",F17+G17)</f>
      </c>
      <c r="I17" s="22">
        <f>IF(A17="","",A17-WEEKDAY(A17,3))</f>
      </c>
      <c r="J17" s="23">
        <f>IF(A17="","",TEXT(A17,"mmm yyyy"))</f>
      </c>
    </row>
    <row r="18" spans="1:10" x14ac:dyDescent="0.25">
      <c r="A18" s="16"/>
      <c r="B18" s="14"/>
      <c r="C18" s="17"/>
      <c r="D18" s="17"/>
      <c r="E18" s="18">
        <f>IF($B18="","",IFERROR(VLOOKUP($B18,Workers!$A$2:$D$31,3,FALSE),0))</f>
      </c>
      <c r="F18" s="18">
        <f>IF($B18="","",N(C18)*E18)</f>
      </c>
      <c r="G18" s="18">
        <f>IF($B18="","",N(D18)*IFERROR(VLOOKUP($B18,Workers!$A$2:$D$31,4,FALSE),0))</f>
      </c>
      <c r="H18" s="18">
        <f>IF($B18="","",F18+G18)</f>
      </c>
      <c r="I18" s="19">
        <f>IF(A18="","",A18-WEEKDAY(A18,3))</f>
      </c>
      <c r="J18" s="20">
        <f>IF(A18="","",TEXT(A18,"mmm yyyy"))</f>
      </c>
    </row>
    <row r="19" spans="1:10" x14ac:dyDescent="0.25">
      <c r="A19" s="16"/>
      <c r="B19" s="14"/>
      <c r="C19" s="17"/>
      <c r="D19" s="17"/>
      <c r="E19" s="21">
        <f>IF($B19="","",IFERROR(VLOOKUP($B19,Workers!$A$2:$D$31,3,FALSE),0))</f>
      </c>
      <c r="F19" s="21">
        <f>IF($B19="","",N(C19)*E19)</f>
      </c>
      <c r="G19" s="21">
        <f>IF($B19="","",N(D19)*IFERROR(VLOOKUP($B19,Workers!$A$2:$D$31,4,FALSE),0))</f>
      </c>
      <c r="H19" s="21">
        <f>IF($B19="","",F19+G19)</f>
      </c>
      <c r="I19" s="22">
        <f>IF(A19="","",A19-WEEKDAY(A19,3))</f>
      </c>
      <c r="J19" s="23">
        <f>IF(A19="","",TEXT(A19,"mmm yyyy"))</f>
      </c>
    </row>
    <row r="20" spans="1:10" x14ac:dyDescent="0.25">
      <c r="A20" s="16"/>
      <c r="B20" s="14"/>
      <c r="C20" s="17"/>
      <c r="D20" s="17"/>
      <c r="E20" s="18">
        <f>IF($B20="","",IFERROR(VLOOKUP($B20,Workers!$A$2:$D$31,3,FALSE),0))</f>
      </c>
      <c r="F20" s="18">
        <f>IF($B20="","",N(C20)*E20)</f>
      </c>
      <c r="G20" s="18">
        <f>IF($B20="","",N(D20)*IFERROR(VLOOKUP($B20,Workers!$A$2:$D$31,4,FALSE),0))</f>
      </c>
      <c r="H20" s="18">
        <f>IF($B20="","",F20+G20)</f>
      </c>
      <c r="I20" s="19">
        <f>IF(A20="","",A20-WEEKDAY(A20,3))</f>
      </c>
      <c r="J20" s="20">
        <f>IF(A20="","",TEXT(A20,"mmm yyyy"))</f>
      </c>
    </row>
    <row r="21" spans="1:10" x14ac:dyDescent="0.25">
      <c r="A21" s="16"/>
      <c r="B21" s="14"/>
      <c r="C21" s="17"/>
      <c r="D21" s="17"/>
      <c r="E21" s="21">
        <f>IF($B21="","",IFERROR(VLOOKUP($B21,Workers!$A$2:$D$31,3,FALSE),0))</f>
      </c>
      <c r="F21" s="21">
        <f>IF($B21="","",N(C21)*E21)</f>
      </c>
      <c r="G21" s="21">
        <f>IF($B21="","",N(D21)*IFERROR(VLOOKUP($B21,Workers!$A$2:$D$31,4,FALSE),0))</f>
      </c>
      <c r="H21" s="21">
        <f>IF($B21="","",F21+G21)</f>
      </c>
      <c r="I21" s="22">
        <f>IF(A21="","",A21-WEEKDAY(A21,3))</f>
      </c>
      <c r="J21" s="23">
        <f>IF(A21="","",TEXT(A21,"mmm yyyy"))</f>
      </c>
    </row>
    <row r="22" spans="1:10" x14ac:dyDescent="0.25">
      <c r="A22" s="16"/>
      <c r="B22" s="14"/>
      <c r="C22" s="17"/>
      <c r="D22" s="17"/>
      <c r="E22" s="18">
        <f>IF($B22="","",IFERROR(VLOOKUP($B22,Workers!$A$2:$D$31,3,FALSE),0))</f>
      </c>
      <c r="F22" s="18">
        <f>IF($B22="","",N(C22)*E22)</f>
      </c>
      <c r="G22" s="18">
        <f>IF($B22="","",N(D22)*IFERROR(VLOOKUP($B22,Workers!$A$2:$D$31,4,FALSE),0))</f>
      </c>
      <c r="H22" s="18">
        <f>IF($B22="","",F22+G22)</f>
      </c>
      <c r="I22" s="19">
        <f>IF(A22="","",A22-WEEKDAY(A22,3))</f>
      </c>
      <c r="J22" s="20">
        <f>IF(A22="","",TEXT(A22,"mmm yyyy"))</f>
      </c>
    </row>
    <row r="23" spans="1:10" x14ac:dyDescent="0.25">
      <c r="A23" s="16"/>
      <c r="B23" s="14"/>
      <c r="C23" s="17"/>
      <c r="D23" s="17"/>
      <c r="E23" s="21">
        <f>IF($B23="","",IFERROR(VLOOKUP($B23,Workers!$A$2:$D$31,3,FALSE),0))</f>
      </c>
      <c r="F23" s="21">
        <f>IF($B23="","",N(C23)*E23)</f>
      </c>
      <c r="G23" s="21">
        <f>IF($B23="","",N(D23)*IFERROR(VLOOKUP($B23,Workers!$A$2:$D$31,4,FALSE),0))</f>
      </c>
      <c r="H23" s="21">
        <f>IF($B23="","",F23+G23)</f>
      </c>
      <c r="I23" s="22">
        <f>IF(A23="","",A23-WEEKDAY(A23,3))</f>
      </c>
      <c r="J23" s="23">
        <f>IF(A23="","",TEXT(A23,"mmm yyyy"))</f>
      </c>
    </row>
    <row r="24" spans="1:10" x14ac:dyDescent="0.25">
      <c r="A24" s="16"/>
      <c r="B24" s="14"/>
      <c r="C24" s="17"/>
      <c r="D24" s="17"/>
      <c r="E24" s="18">
        <f>IF($B24="","",IFERROR(VLOOKUP($B24,Workers!$A$2:$D$31,3,FALSE),0))</f>
      </c>
      <c r="F24" s="18">
        <f>IF($B24="","",N(C24)*E24)</f>
      </c>
      <c r="G24" s="18">
        <f>IF($B24="","",N(D24)*IFERROR(VLOOKUP($B24,Workers!$A$2:$D$31,4,FALSE),0))</f>
      </c>
      <c r="H24" s="18">
        <f>IF($B24="","",F24+G24)</f>
      </c>
      <c r="I24" s="19">
        <f>IF(A24="","",A24-WEEKDAY(A24,3))</f>
      </c>
      <c r="J24" s="20">
        <f>IF(A24="","",TEXT(A24,"mmm yyyy"))</f>
      </c>
    </row>
    <row r="25" spans="1:10" x14ac:dyDescent="0.25">
      <c r="A25" s="16"/>
      <c r="B25" s="14"/>
      <c r="C25" s="17"/>
      <c r="D25" s="17"/>
      <c r="E25" s="21">
        <f>IF($B25="","",IFERROR(VLOOKUP($B25,Workers!$A$2:$D$31,3,FALSE),0))</f>
      </c>
      <c r="F25" s="21">
        <f>IF($B25="","",N(C25)*E25)</f>
      </c>
      <c r="G25" s="21">
        <f>IF($B25="","",N(D25)*IFERROR(VLOOKUP($B25,Workers!$A$2:$D$31,4,FALSE),0))</f>
      </c>
      <c r="H25" s="21">
        <f>IF($B25="","",F25+G25)</f>
      </c>
      <c r="I25" s="22">
        <f>IF(A25="","",A25-WEEKDAY(A25,3))</f>
      </c>
      <c r="J25" s="23">
        <f>IF(A25="","",TEXT(A25,"mmm yyyy"))</f>
      </c>
    </row>
    <row r="26" spans="1:10" x14ac:dyDescent="0.25">
      <c r="A26" s="16"/>
      <c r="B26" s="14"/>
      <c r="C26" s="17"/>
      <c r="D26" s="17"/>
      <c r="E26" s="18">
        <f>IF($B26="","",IFERROR(VLOOKUP($B26,Workers!$A$2:$D$31,3,FALSE),0))</f>
      </c>
      <c r="F26" s="18">
        <f>IF($B26="","",N(C26)*E26)</f>
      </c>
      <c r="G26" s="18">
        <f>IF($B26="","",N(D26)*IFERROR(VLOOKUP($B26,Workers!$A$2:$D$31,4,FALSE),0))</f>
      </c>
      <c r="H26" s="18">
        <f>IF($B26="","",F26+G26)</f>
      </c>
      <c r="I26" s="19">
        <f>IF(A26="","",A26-WEEKDAY(A26,3))</f>
      </c>
      <c r="J26" s="20">
        <f>IF(A26="","",TEXT(A26,"mmm yyyy"))</f>
      </c>
    </row>
    <row r="27" spans="1:10" x14ac:dyDescent="0.25">
      <c r="A27" s="16"/>
      <c r="B27" s="14"/>
      <c r="C27" s="17"/>
      <c r="D27" s="17"/>
      <c r="E27" s="21">
        <f>IF($B27="","",IFERROR(VLOOKUP($B27,Workers!$A$2:$D$31,3,FALSE),0))</f>
      </c>
      <c r="F27" s="21">
        <f>IF($B27="","",N(C27)*E27)</f>
      </c>
      <c r="G27" s="21">
        <f>IF($B27="","",N(D27)*IFERROR(VLOOKUP($B27,Workers!$A$2:$D$31,4,FALSE),0))</f>
      </c>
      <c r="H27" s="21">
        <f>IF($B27="","",F27+G27)</f>
      </c>
      <c r="I27" s="22">
        <f>IF(A27="","",A27-WEEKDAY(A27,3))</f>
      </c>
      <c r="J27" s="23">
        <f>IF(A27="","",TEXT(A27,"mmm yyyy"))</f>
      </c>
    </row>
    <row r="28" spans="1:10" x14ac:dyDescent="0.25">
      <c r="A28" s="16"/>
      <c r="B28" s="14"/>
      <c r="C28" s="17"/>
      <c r="D28" s="17"/>
      <c r="E28" s="18">
        <f>IF($B28="","",IFERROR(VLOOKUP($B28,Workers!$A$2:$D$31,3,FALSE),0))</f>
      </c>
      <c r="F28" s="18">
        <f>IF($B28="","",N(C28)*E28)</f>
      </c>
      <c r="G28" s="18">
        <f>IF($B28="","",N(D28)*IFERROR(VLOOKUP($B28,Workers!$A$2:$D$31,4,FALSE),0))</f>
      </c>
      <c r="H28" s="18">
        <f>IF($B28="","",F28+G28)</f>
      </c>
      <c r="I28" s="19">
        <f>IF(A28="","",A28-WEEKDAY(A28,3))</f>
      </c>
      <c r="J28" s="20">
        <f>IF(A28="","",TEXT(A28,"mmm yyyy"))</f>
      </c>
    </row>
    <row r="29" spans="1:10" x14ac:dyDescent="0.25">
      <c r="A29" s="16"/>
      <c r="B29" s="14"/>
      <c r="C29" s="17"/>
      <c r="D29" s="17"/>
      <c r="E29" s="21">
        <f>IF($B29="","",IFERROR(VLOOKUP($B29,Workers!$A$2:$D$31,3,FALSE),0))</f>
      </c>
      <c r="F29" s="21">
        <f>IF($B29="","",N(C29)*E29)</f>
      </c>
      <c r="G29" s="21">
        <f>IF($B29="","",N(D29)*IFERROR(VLOOKUP($B29,Workers!$A$2:$D$31,4,FALSE),0))</f>
      </c>
      <c r="H29" s="21">
        <f>IF($B29="","",F29+G29)</f>
      </c>
      <c r="I29" s="22">
        <f>IF(A29="","",A29-WEEKDAY(A29,3))</f>
      </c>
      <c r="J29" s="23">
        <f>IF(A29="","",TEXT(A29,"mmm yyyy"))</f>
      </c>
    </row>
    <row r="30" spans="1:10" x14ac:dyDescent="0.25">
      <c r="A30" s="16"/>
      <c r="B30" s="14"/>
      <c r="C30" s="17"/>
      <c r="D30" s="17"/>
      <c r="E30" s="18">
        <f>IF($B30="","",IFERROR(VLOOKUP($B30,Workers!$A$2:$D$31,3,FALSE),0))</f>
      </c>
      <c r="F30" s="18">
        <f>IF($B30="","",N(C30)*E30)</f>
      </c>
      <c r="G30" s="18">
        <f>IF($B30="","",N(D30)*IFERROR(VLOOKUP($B30,Workers!$A$2:$D$31,4,FALSE),0))</f>
      </c>
      <c r="H30" s="18">
        <f>IF($B30="","",F30+G30)</f>
      </c>
      <c r="I30" s="19">
        <f>IF(A30="","",A30-WEEKDAY(A30,3))</f>
      </c>
      <c r="J30" s="20">
        <f>IF(A30="","",TEXT(A30,"mmm yyyy"))</f>
      </c>
    </row>
    <row r="31" spans="1:10" x14ac:dyDescent="0.25">
      <c r="A31" s="16"/>
      <c r="B31" s="14"/>
      <c r="C31" s="17"/>
      <c r="D31" s="17"/>
      <c r="E31" s="21">
        <f>IF($B31="","",IFERROR(VLOOKUP($B31,Workers!$A$2:$D$31,3,FALSE),0))</f>
      </c>
      <c r="F31" s="21">
        <f>IF($B31="","",N(C31)*E31)</f>
      </c>
      <c r="G31" s="21">
        <f>IF($B31="","",N(D31)*IFERROR(VLOOKUP($B31,Workers!$A$2:$D$31,4,FALSE),0))</f>
      </c>
      <c r="H31" s="21">
        <f>IF($B31="","",F31+G31)</f>
      </c>
      <c r="I31" s="22">
        <f>IF(A31="","",A31-WEEKDAY(A31,3))</f>
      </c>
      <c r="J31" s="23">
        <f>IF(A31="","",TEXT(A31,"mmm yyyy"))</f>
      </c>
    </row>
    <row r="32" spans="1:10" x14ac:dyDescent="0.25">
      <c r="A32" s="16"/>
      <c r="B32" s="14"/>
      <c r="C32" s="17"/>
      <c r="D32" s="17"/>
      <c r="E32" s="18">
        <f>IF($B32="","",IFERROR(VLOOKUP($B32,Workers!$A$2:$D$31,3,FALSE),0))</f>
      </c>
      <c r="F32" s="18">
        <f>IF($B32="","",N(C32)*E32)</f>
      </c>
      <c r="G32" s="18">
        <f>IF($B32="","",N(D32)*IFERROR(VLOOKUP($B32,Workers!$A$2:$D$31,4,FALSE),0))</f>
      </c>
      <c r="H32" s="18">
        <f>IF($B32="","",F32+G32)</f>
      </c>
      <c r="I32" s="19">
        <f>IF(A32="","",A32-WEEKDAY(A32,3))</f>
      </c>
      <c r="J32" s="20">
        <f>IF(A32="","",TEXT(A32,"mmm yyyy"))</f>
      </c>
    </row>
    <row r="33" spans="1:10" x14ac:dyDescent="0.25">
      <c r="A33" s="16"/>
      <c r="B33" s="14"/>
      <c r="C33" s="17"/>
      <c r="D33" s="17"/>
      <c r="E33" s="21">
        <f>IF($B33="","",IFERROR(VLOOKUP($B33,Workers!$A$2:$D$31,3,FALSE),0))</f>
      </c>
      <c r="F33" s="21">
        <f>IF($B33="","",N(C33)*E33)</f>
      </c>
      <c r="G33" s="21">
        <f>IF($B33="","",N(D33)*IFERROR(VLOOKUP($B33,Workers!$A$2:$D$31,4,FALSE),0))</f>
      </c>
      <c r="H33" s="21">
        <f>IF($B33="","",F33+G33)</f>
      </c>
      <c r="I33" s="22">
        <f>IF(A33="","",A33-WEEKDAY(A33,3))</f>
      </c>
      <c r="J33" s="23">
        <f>IF(A33="","",TEXT(A33,"mmm yyyy"))</f>
      </c>
    </row>
    <row r="34" spans="1:10" x14ac:dyDescent="0.25">
      <c r="A34" s="16"/>
      <c r="B34" s="14"/>
      <c r="C34" s="17"/>
      <c r="D34" s="17"/>
      <c r="E34" s="18">
        <f>IF($B34="","",IFERROR(VLOOKUP($B34,Workers!$A$2:$D$31,3,FALSE),0))</f>
      </c>
      <c r="F34" s="18">
        <f>IF($B34="","",N(C34)*E34)</f>
      </c>
      <c r="G34" s="18">
        <f>IF($B34="","",N(D34)*IFERROR(VLOOKUP($B34,Workers!$A$2:$D$31,4,FALSE),0))</f>
      </c>
      <c r="H34" s="18">
        <f>IF($B34="","",F34+G34)</f>
      </c>
      <c r="I34" s="19">
        <f>IF(A34="","",A34-WEEKDAY(A34,3))</f>
      </c>
      <c r="J34" s="20">
        <f>IF(A34="","",TEXT(A34,"mmm yyyy"))</f>
      </c>
    </row>
    <row r="35" spans="1:10" x14ac:dyDescent="0.25">
      <c r="A35" s="16"/>
      <c r="B35" s="14"/>
      <c r="C35" s="17"/>
      <c r="D35" s="17"/>
      <c r="E35" s="21">
        <f>IF($B35="","",IFERROR(VLOOKUP($B35,Workers!$A$2:$D$31,3,FALSE),0))</f>
      </c>
      <c r="F35" s="21">
        <f>IF($B35="","",N(C35)*E35)</f>
      </c>
      <c r="G35" s="21">
        <f>IF($B35="","",N(D35)*IFERROR(VLOOKUP($B35,Workers!$A$2:$D$31,4,FALSE),0))</f>
      </c>
      <c r="H35" s="21">
        <f>IF($B35="","",F35+G35)</f>
      </c>
      <c r="I35" s="22">
        <f>IF(A35="","",A35-WEEKDAY(A35,3))</f>
      </c>
      <c r="J35" s="23">
        <f>IF(A35="","",TEXT(A35,"mmm yyyy"))</f>
      </c>
    </row>
    <row r="36" spans="1:10" x14ac:dyDescent="0.25">
      <c r="A36" s="16"/>
      <c r="B36" s="14"/>
      <c r="C36" s="17"/>
      <c r="D36" s="17"/>
      <c r="E36" s="18">
        <f>IF($B36="","",IFERROR(VLOOKUP($B36,Workers!$A$2:$D$31,3,FALSE),0))</f>
      </c>
      <c r="F36" s="18">
        <f>IF($B36="","",N(C36)*E36)</f>
      </c>
      <c r="G36" s="18">
        <f>IF($B36="","",N(D36)*IFERROR(VLOOKUP($B36,Workers!$A$2:$D$31,4,FALSE),0))</f>
      </c>
      <c r="H36" s="18">
        <f>IF($B36="","",F36+G36)</f>
      </c>
      <c r="I36" s="19">
        <f>IF(A36="","",A36-WEEKDAY(A36,3))</f>
      </c>
      <c r="J36" s="20">
        <f>IF(A36="","",TEXT(A36,"mmm yyyy"))</f>
      </c>
    </row>
    <row r="37" spans="1:10" x14ac:dyDescent="0.25">
      <c r="A37" s="16"/>
      <c r="B37" s="14"/>
      <c r="C37" s="17"/>
      <c r="D37" s="17"/>
      <c r="E37" s="21">
        <f>IF($B37="","",IFERROR(VLOOKUP($B37,Workers!$A$2:$D$31,3,FALSE),0))</f>
      </c>
      <c r="F37" s="21">
        <f>IF($B37="","",N(C37)*E37)</f>
      </c>
      <c r="G37" s="21">
        <f>IF($B37="","",N(D37)*IFERROR(VLOOKUP($B37,Workers!$A$2:$D$31,4,FALSE),0))</f>
      </c>
      <c r="H37" s="21">
        <f>IF($B37="","",F37+G37)</f>
      </c>
      <c r="I37" s="22">
        <f>IF(A37="","",A37-WEEKDAY(A37,3))</f>
      </c>
      <c r="J37" s="23">
        <f>IF(A37="","",TEXT(A37,"mmm yyyy"))</f>
      </c>
    </row>
    <row r="38" spans="1:10" x14ac:dyDescent="0.25">
      <c r="A38" s="16"/>
      <c r="B38" s="14"/>
      <c r="C38" s="17"/>
      <c r="D38" s="17"/>
      <c r="E38" s="18">
        <f>IF($B38="","",IFERROR(VLOOKUP($B38,Workers!$A$2:$D$31,3,FALSE),0))</f>
      </c>
      <c r="F38" s="18">
        <f>IF($B38="","",N(C38)*E38)</f>
      </c>
      <c r="G38" s="18">
        <f>IF($B38="","",N(D38)*IFERROR(VLOOKUP($B38,Workers!$A$2:$D$31,4,FALSE),0))</f>
      </c>
      <c r="H38" s="18">
        <f>IF($B38="","",F38+G38)</f>
      </c>
      <c r="I38" s="19">
        <f>IF(A38="","",A38-WEEKDAY(A38,3))</f>
      </c>
      <c r="J38" s="20">
        <f>IF(A38="","",TEXT(A38,"mmm yyyy"))</f>
      </c>
    </row>
    <row r="39" spans="1:10" x14ac:dyDescent="0.25">
      <c r="A39" s="16"/>
      <c r="B39" s="14"/>
      <c r="C39" s="17"/>
      <c r="D39" s="17"/>
      <c r="E39" s="21">
        <f>IF($B39="","",IFERROR(VLOOKUP($B39,Workers!$A$2:$D$31,3,FALSE),0))</f>
      </c>
      <c r="F39" s="21">
        <f>IF($B39="","",N(C39)*E39)</f>
      </c>
      <c r="G39" s="21">
        <f>IF($B39="","",N(D39)*IFERROR(VLOOKUP($B39,Workers!$A$2:$D$31,4,FALSE),0))</f>
      </c>
      <c r="H39" s="21">
        <f>IF($B39="","",F39+G39)</f>
      </c>
      <c r="I39" s="22">
        <f>IF(A39="","",A39-WEEKDAY(A39,3))</f>
      </c>
      <c r="J39" s="23">
        <f>IF(A39="","",TEXT(A39,"mmm yyyy"))</f>
      </c>
    </row>
    <row r="40" spans="1:10" x14ac:dyDescent="0.25">
      <c r="A40" s="16"/>
      <c r="B40" s="14"/>
      <c r="C40" s="17"/>
      <c r="D40" s="17"/>
      <c r="E40" s="18">
        <f>IF($B40="","",IFERROR(VLOOKUP($B40,Workers!$A$2:$D$31,3,FALSE),0))</f>
      </c>
      <c r="F40" s="18">
        <f>IF($B40="","",N(C40)*E40)</f>
      </c>
      <c r="G40" s="18">
        <f>IF($B40="","",N(D40)*IFERROR(VLOOKUP($B40,Workers!$A$2:$D$31,4,FALSE),0))</f>
      </c>
      <c r="H40" s="18">
        <f>IF($B40="","",F40+G40)</f>
      </c>
      <c r="I40" s="19">
        <f>IF(A40="","",A40-WEEKDAY(A40,3))</f>
      </c>
      <c r="J40" s="20">
        <f>IF(A40="","",TEXT(A40,"mmm yyyy"))</f>
      </c>
    </row>
    <row r="41" spans="1:10" x14ac:dyDescent="0.25">
      <c r="A41" s="16"/>
      <c r="B41" s="14"/>
      <c r="C41" s="17"/>
      <c r="D41" s="17"/>
      <c r="E41" s="21">
        <f>IF($B41="","",IFERROR(VLOOKUP($B41,Workers!$A$2:$D$31,3,FALSE),0))</f>
      </c>
      <c r="F41" s="21">
        <f>IF($B41="","",N(C41)*E41)</f>
      </c>
      <c r="G41" s="21">
        <f>IF($B41="","",N(D41)*IFERROR(VLOOKUP($B41,Workers!$A$2:$D$31,4,FALSE),0))</f>
      </c>
      <c r="H41" s="21">
        <f>IF($B41="","",F41+G41)</f>
      </c>
      <c r="I41" s="22">
        <f>IF(A41="","",A41-WEEKDAY(A41,3))</f>
      </c>
      <c r="J41" s="23">
        <f>IF(A41="","",TEXT(A41,"mmm yyyy"))</f>
      </c>
    </row>
    <row r="42" spans="1:10" x14ac:dyDescent="0.25">
      <c r="A42" s="16"/>
      <c r="B42" s="14"/>
      <c r="C42" s="17"/>
      <c r="D42" s="17"/>
      <c r="E42" s="18">
        <f>IF($B42="","",IFERROR(VLOOKUP($B42,Workers!$A$2:$D$31,3,FALSE),0))</f>
      </c>
      <c r="F42" s="18">
        <f>IF($B42="","",N(C42)*E42)</f>
      </c>
      <c r="G42" s="18">
        <f>IF($B42="","",N(D42)*IFERROR(VLOOKUP($B42,Workers!$A$2:$D$31,4,FALSE),0))</f>
      </c>
      <c r="H42" s="18">
        <f>IF($B42="","",F42+G42)</f>
      </c>
      <c r="I42" s="19">
        <f>IF(A42="","",A42-WEEKDAY(A42,3))</f>
      </c>
      <c r="J42" s="20">
        <f>IF(A42="","",TEXT(A42,"mmm yyyy"))</f>
      </c>
    </row>
    <row r="43" spans="1:10" x14ac:dyDescent="0.25">
      <c r="A43" s="16"/>
      <c r="B43" s="14"/>
      <c r="C43" s="17"/>
      <c r="D43" s="17"/>
      <c r="E43" s="21">
        <f>IF($B43="","",IFERROR(VLOOKUP($B43,Workers!$A$2:$D$31,3,FALSE),0))</f>
      </c>
      <c r="F43" s="21">
        <f>IF($B43="","",N(C43)*E43)</f>
      </c>
      <c r="G43" s="21">
        <f>IF($B43="","",N(D43)*IFERROR(VLOOKUP($B43,Workers!$A$2:$D$31,4,FALSE),0))</f>
      </c>
      <c r="H43" s="21">
        <f>IF($B43="","",F43+G43)</f>
      </c>
      <c r="I43" s="22">
        <f>IF(A43="","",A43-WEEKDAY(A43,3))</f>
      </c>
      <c r="J43" s="23">
        <f>IF(A43="","",TEXT(A43,"mmm yyyy"))</f>
      </c>
    </row>
    <row r="44" spans="1:10" x14ac:dyDescent="0.25">
      <c r="A44" s="16"/>
      <c r="B44" s="14"/>
      <c r="C44" s="17"/>
      <c r="D44" s="17"/>
      <c r="E44" s="18">
        <f>IF($B44="","",IFERROR(VLOOKUP($B44,Workers!$A$2:$D$31,3,FALSE),0))</f>
      </c>
      <c r="F44" s="18">
        <f>IF($B44="","",N(C44)*E44)</f>
      </c>
      <c r="G44" s="18">
        <f>IF($B44="","",N(D44)*IFERROR(VLOOKUP($B44,Workers!$A$2:$D$31,4,FALSE),0))</f>
      </c>
      <c r="H44" s="18">
        <f>IF($B44="","",F44+G44)</f>
      </c>
      <c r="I44" s="19">
        <f>IF(A44="","",A44-WEEKDAY(A44,3))</f>
      </c>
      <c r="J44" s="20">
        <f>IF(A44="","",TEXT(A44,"mmm yyyy"))</f>
      </c>
    </row>
    <row r="45" spans="1:10" x14ac:dyDescent="0.25">
      <c r="A45" s="16"/>
      <c r="B45" s="14"/>
      <c r="C45" s="17"/>
      <c r="D45" s="17"/>
      <c r="E45" s="21">
        <f>IF($B45="","",IFERROR(VLOOKUP($B45,Workers!$A$2:$D$31,3,FALSE),0))</f>
      </c>
      <c r="F45" s="21">
        <f>IF($B45="","",N(C45)*E45)</f>
      </c>
      <c r="G45" s="21">
        <f>IF($B45="","",N(D45)*IFERROR(VLOOKUP($B45,Workers!$A$2:$D$31,4,FALSE),0))</f>
      </c>
      <c r="H45" s="21">
        <f>IF($B45="","",F45+G45)</f>
      </c>
      <c r="I45" s="22">
        <f>IF(A45="","",A45-WEEKDAY(A45,3))</f>
      </c>
      <c r="J45" s="23">
        <f>IF(A45="","",TEXT(A45,"mmm yyyy"))</f>
      </c>
    </row>
    <row r="46" spans="1:10" x14ac:dyDescent="0.25">
      <c r="A46" s="16"/>
      <c r="B46" s="14"/>
      <c r="C46" s="17"/>
      <c r="D46" s="17"/>
      <c r="E46" s="18">
        <f>IF($B46="","",IFERROR(VLOOKUP($B46,Workers!$A$2:$D$31,3,FALSE),0))</f>
      </c>
      <c r="F46" s="18">
        <f>IF($B46="","",N(C46)*E46)</f>
      </c>
      <c r="G46" s="18">
        <f>IF($B46="","",N(D46)*IFERROR(VLOOKUP($B46,Workers!$A$2:$D$31,4,FALSE),0))</f>
      </c>
      <c r="H46" s="18">
        <f>IF($B46="","",F46+G46)</f>
      </c>
      <c r="I46" s="19">
        <f>IF(A46="","",A46-WEEKDAY(A46,3))</f>
      </c>
      <c r="J46" s="20">
        <f>IF(A46="","",TEXT(A46,"mmm yyyy"))</f>
      </c>
    </row>
    <row r="47" spans="1:10" x14ac:dyDescent="0.25">
      <c r="A47" s="16"/>
      <c r="B47" s="14"/>
      <c r="C47" s="17"/>
      <c r="D47" s="17"/>
      <c r="E47" s="21">
        <f>IF($B47="","",IFERROR(VLOOKUP($B47,Workers!$A$2:$D$31,3,FALSE),0))</f>
      </c>
      <c r="F47" s="21">
        <f>IF($B47="","",N(C47)*E47)</f>
      </c>
      <c r="G47" s="21">
        <f>IF($B47="","",N(D47)*IFERROR(VLOOKUP($B47,Workers!$A$2:$D$31,4,FALSE),0))</f>
      </c>
      <c r="H47" s="21">
        <f>IF($B47="","",F47+G47)</f>
      </c>
      <c r="I47" s="22">
        <f>IF(A47="","",A47-WEEKDAY(A47,3))</f>
      </c>
      <c r="J47" s="23">
        <f>IF(A47="","",TEXT(A47,"mmm yyyy"))</f>
      </c>
    </row>
    <row r="48" spans="1:10" x14ac:dyDescent="0.25">
      <c r="A48" s="16"/>
      <c r="B48" s="14"/>
      <c r="C48" s="17"/>
      <c r="D48" s="17"/>
      <c r="E48" s="18">
        <f>IF($B48="","",IFERROR(VLOOKUP($B48,Workers!$A$2:$D$31,3,FALSE),0))</f>
      </c>
      <c r="F48" s="18">
        <f>IF($B48="","",N(C48)*E48)</f>
      </c>
      <c r="G48" s="18">
        <f>IF($B48="","",N(D48)*IFERROR(VLOOKUP($B48,Workers!$A$2:$D$31,4,FALSE),0))</f>
      </c>
      <c r="H48" s="18">
        <f>IF($B48="","",F48+G48)</f>
      </c>
      <c r="I48" s="19">
        <f>IF(A48="","",A48-WEEKDAY(A48,3))</f>
      </c>
      <c r="J48" s="20">
        <f>IF(A48="","",TEXT(A48,"mmm yyyy"))</f>
      </c>
    </row>
    <row r="49" spans="1:10" x14ac:dyDescent="0.25">
      <c r="A49" s="16"/>
      <c r="B49" s="14"/>
      <c r="C49" s="17"/>
      <c r="D49" s="17"/>
      <c r="E49" s="21">
        <f>IF($B49="","",IFERROR(VLOOKUP($B49,Workers!$A$2:$D$31,3,FALSE),0))</f>
      </c>
      <c r="F49" s="21">
        <f>IF($B49="","",N(C49)*E49)</f>
      </c>
      <c r="G49" s="21">
        <f>IF($B49="","",N(D49)*IFERROR(VLOOKUP($B49,Workers!$A$2:$D$31,4,FALSE),0))</f>
      </c>
      <c r="H49" s="21">
        <f>IF($B49="","",F49+G49)</f>
      </c>
      <c r="I49" s="22">
        <f>IF(A49="","",A49-WEEKDAY(A49,3))</f>
      </c>
      <c r="J49" s="23">
        <f>IF(A49="","",TEXT(A49,"mmm yyyy"))</f>
      </c>
    </row>
    <row r="50" spans="1:10" x14ac:dyDescent="0.25">
      <c r="A50" s="16"/>
      <c r="B50" s="14"/>
      <c r="C50" s="17"/>
      <c r="D50" s="17"/>
      <c r="E50" s="18">
        <f>IF($B50="","",IFERROR(VLOOKUP($B50,Workers!$A$2:$D$31,3,FALSE),0))</f>
      </c>
      <c r="F50" s="18">
        <f>IF($B50="","",N(C50)*E50)</f>
      </c>
      <c r="G50" s="18">
        <f>IF($B50="","",N(D50)*IFERROR(VLOOKUP($B50,Workers!$A$2:$D$31,4,FALSE),0))</f>
      </c>
      <c r="H50" s="18">
        <f>IF($B50="","",F50+G50)</f>
      </c>
      <c r="I50" s="19">
        <f>IF(A50="","",A50-WEEKDAY(A50,3))</f>
      </c>
      <c r="J50" s="20">
        <f>IF(A50="","",TEXT(A50,"mmm yyyy"))</f>
      </c>
    </row>
    <row r="51" spans="1:10" x14ac:dyDescent="0.25">
      <c r="A51" s="16"/>
      <c r="B51" s="14"/>
      <c r="C51" s="17"/>
      <c r="D51" s="17"/>
      <c r="E51" s="21">
        <f>IF($B51="","",IFERROR(VLOOKUP($B51,Workers!$A$2:$D$31,3,FALSE),0))</f>
      </c>
      <c r="F51" s="21">
        <f>IF($B51="","",N(C51)*E51)</f>
      </c>
      <c r="G51" s="21">
        <f>IF($B51="","",N(D51)*IFERROR(VLOOKUP($B51,Workers!$A$2:$D$31,4,FALSE),0))</f>
      </c>
      <c r="H51" s="21">
        <f>IF($B51="","",F51+G51)</f>
      </c>
      <c r="I51" s="22">
        <f>IF(A51="","",A51-WEEKDAY(A51,3))</f>
      </c>
      <c r="J51" s="23">
        <f>IF(A51="","",TEXT(A51,"mmm yyyy"))</f>
      </c>
    </row>
    <row r="52" spans="1:10" x14ac:dyDescent="0.25">
      <c r="A52" s="16"/>
      <c r="B52" s="14"/>
      <c r="C52" s="17"/>
      <c r="D52" s="17"/>
      <c r="E52" s="18">
        <f>IF($B52="","",IFERROR(VLOOKUP($B52,Workers!$A$2:$D$31,3,FALSE),0))</f>
      </c>
      <c r="F52" s="18">
        <f>IF($B52="","",N(C52)*E52)</f>
      </c>
      <c r="G52" s="18">
        <f>IF($B52="","",N(D52)*IFERROR(VLOOKUP($B52,Workers!$A$2:$D$31,4,FALSE),0))</f>
      </c>
      <c r="H52" s="18">
        <f>IF($B52="","",F52+G52)</f>
      </c>
      <c r="I52" s="19">
        <f>IF(A52="","",A52-WEEKDAY(A52,3))</f>
      </c>
      <c r="J52" s="20">
        <f>IF(A52="","",TEXT(A52,"mmm yyyy"))</f>
      </c>
    </row>
    <row r="53" spans="1:10" x14ac:dyDescent="0.25">
      <c r="A53" s="16"/>
      <c r="B53" s="14"/>
      <c r="C53" s="17"/>
      <c r="D53" s="17"/>
      <c r="E53" s="21">
        <f>IF($B53="","",IFERROR(VLOOKUP($B53,Workers!$A$2:$D$31,3,FALSE),0))</f>
      </c>
      <c r="F53" s="21">
        <f>IF($B53="","",N(C53)*E53)</f>
      </c>
      <c r="G53" s="21">
        <f>IF($B53="","",N(D53)*IFERROR(VLOOKUP($B53,Workers!$A$2:$D$31,4,FALSE),0))</f>
      </c>
      <c r="H53" s="21">
        <f>IF($B53="","",F53+G53)</f>
      </c>
      <c r="I53" s="22">
        <f>IF(A53="","",A53-WEEKDAY(A53,3))</f>
      </c>
      <c r="J53" s="23">
        <f>IF(A53="","",TEXT(A53,"mmm yyyy"))</f>
      </c>
    </row>
    <row r="54" spans="1:10" x14ac:dyDescent="0.25">
      <c r="A54" s="16"/>
      <c r="B54" s="14"/>
      <c r="C54" s="17"/>
      <c r="D54" s="17"/>
      <c r="E54" s="18">
        <f>IF($B54="","",IFERROR(VLOOKUP($B54,Workers!$A$2:$D$31,3,FALSE),0))</f>
      </c>
      <c r="F54" s="18">
        <f>IF($B54="","",N(C54)*E54)</f>
      </c>
      <c r="G54" s="18">
        <f>IF($B54="","",N(D54)*IFERROR(VLOOKUP($B54,Workers!$A$2:$D$31,4,FALSE),0))</f>
      </c>
      <c r="H54" s="18">
        <f>IF($B54="","",F54+G54)</f>
      </c>
      <c r="I54" s="19">
        <f>IF(A54="","",A54-WEEKDAY(A54,3))</f>
      </c>
      <c r="J54" s="20">
        <f>IF(A54="","",TEXT(A54,"mmm yyyy"))</f>
      </c>
    </row>
    <row r="55" spans="1:10" x14ac:dyDescent="0.25">
      <c r="A55" s="16"/>
      <c r="B55" s="14"/>
      <c r="C55" s="17"/>
      <c r="D55" s="17"/>
      <c r="E55" s="21">
        <f>IF($B55="","",IFERROR(VLOOKUP($B55,Workers!$A$2:$D$31,3,FALSE),0))</f>
      </c>
      <c r="F55" s="21">
        <f>IF($B55="","",N(C55)*E55)</f>
      </c>
      <c r="G55" s="21">
        <f>IF($B55="","",N(D55)*IFERROR(VLOOKUP($B55,Workers!$A$2:$D$31,4,FALSE),0))</f>
      </c>
      <c r="H55" s="21">
        <f>IF($B55="","",F55+G55)</f>
      </c>
      <c r="I55" s="22">
        <f>IF(A55="","",A55-WEEKDAY(A55,3))</f>
      </c>
      <c r="J55" s="23">
        <f>IF(A55="","",TEXT(A55,"mmm yyyy"))</f>
      </c>
    </row>
    <row r="56" spans="1:10" x14ac:dyDescent="0.25">
      <c r="A56" s="16"/>
      <c r="B56" s="14"/>
      <c r="C56" s="17"/>
      <c r="D56" s="17"/>
      <c r="E56" s="18">
        <f>IF($B56="","",IFERROR(VLOOKUP($B56,Workers!$A$2:$D$31,3,FALSE),0))</f>
      </c>
      <c r="F56" s="18">
        <f>IF($B56="","",N(C56)*E56)</f>
      </c>
      <c r="G56" s="18">
        <f>IF($B56="","",N(D56)*IFERROR(VLOOKUP($B56,Workers!$A$2:$D$31,4,FALSE),0))</f>
      </c>
      <c r="H56" s="18">
        <f>IF($B56="","",F56+G56)</f>
      </c>
      <c r="I56" s="19">
        <f>IF(A56="","",A56-WEEKDAY(A56,3))</f>
      </c>
      <c r="J56" s="20">
        <f>IF(A56="","",TEXT(A56,"mmm yyyy"))</f>
      </c>
    </row>
    <row r="57" spans="1:10" x14ac:dyDescent="0.25">
      <c r="A57" s="16"/>
      <c r="B57" s="14"/>
      <c r="C57" s="17"/>
      <c r="D57" s="17"/>
      <c r="E57" s="21">
        <f>IF($B57="","",IFERROR(VLOOKUP($B57,Workers!$A$2:$D$31,3,FALSE),0))</f>
      </c>
      <c r="F57" s="21">
        <f>IF($B57="","",N(C57)*E57)</f>
      </c>
      <c r="G57" s="21">
        <f>IF($B57="","",N(D57)*IFERROR(VLOOKUP($B57,Workers!$A$2:$D$31,4,FALSE),0))</f>
      </c>
      <c r="H57" s="21">
        <f>IF($B57="","",F57+G57)</f>
      </c>
      <c r="I57" s="22">
        <f>IF(A57="","",A57-WEEKDAY(A57,3))</f>
      </c>
      <c r="J57" s="23">
        <f>IF(A57="","",TEXT(A57,"mmm yyyy"))</f>
      </c>
    </row>
    <row r="58" spans="1:10" x14ac:dyDescent="0.25">
      <c r="A58" s="16"/>
      <c r="B58" s="14"/>
      <c r="C58" s="17"/>
      <c r="D58" s="17"/>
      <c r="E58" s="18">
        <f>IF($B58="","",IFERROR(VLOOKUP($B58,Workers!$A$2:$D$31,3,FALSE),0))</f>
      </c>
      <c r="F58" s="18">
        <f>IF($B58="","",N(C58)*E58)</f>
      </c>
      <c r="G58" s="18">
        <f>IF($B58="","",N(D58)*IFERROR(VLOOKUP($B58,Workers!$A$2:$D$31,4,FALSE),0))</f>
      </c>
      <c r="H58" s="18">
        <f>IF($B58="","",F58+G58)</f>
      </c>
      <c r="I58" s="19">
        <f>IF(A58="","",A58-WEEKDAY(A58,3))</f>
      </c>
      <c r="J58" s="20">
        <f>IF(A58="","",TEXT(A58,"mmm yyyy"))</f>
      </c>
    </row>
    <row r="59" spans="1:10" x14ac:dyDescent="0.25">
      <c r="A59" s="16"/>
      <c r="B59" s="14"/>
      <c r="C59" s="17"/>
      <c r="D59" s="17"/>
      <c r="E59" s="21">
        <f>IF($B59="","",IFERROR(VLOOKUP($B59,Workers!$A$2:$D$31,3,FALSE),0))</f>
      </c>
      <c r="F59" s="21">
        <f>IF($B59="","",N(C59)*E59)</f>
      </c>
      <c r="G59" s="21">
        <f>IF($B59="","",N(D59)*IFERROR(VLOOKUP($B59,Workers!$A$2:$D$31,4,FALSE),0))</f>
      </c>
      <c r="H59" s="21">
        <f>IF($B59="","",F59+G59)</f>
      </c>
      <c r="I59" s="22">
        <f>IF(A59="","",A59-WEEKDAY(A59,3))</f>
      </c>
      <c r="J59" s="23">
        <f>IF(A59="","",TEXT(A59,"mmm yyyy"))</f>
      </c>
    </row>
    <row r="60" spans="1:10" x14ac:dyDescent="0.25">
      <c r="A60" s="16"/>
      <c r="B60" s="14"/>
      <c r="C60" s="17"/>
      <c r="D60" s="17"/>
      <c r="E60" s="18">
        <f>IF($B60="","",IFERROR(VLOOKUP($B60,Workers!$A$2:$D$31,3,FALSE),0))</f>
      </c>
      <c r="F60" s="18">
        <f>IF($B60="","",N(C60)*E60)</f>
      </c>
      <c r="G60" s="18">
        <f>IF($B60="","",N(D60)*IFERROR(VLOOKUP($B60,Workers!$A$2:$D$31,4,FALSE),0))</f>
      </c>
      <c r="H60" s="18">
        <f>IF($B60="","",F60+G60)</f>
      </c>
      <c r="I60" s="19">
        <f>IF(A60="","",A60-WEEKDAY(A60,3))</f>
      </c>
      <c r="J60" s="20">
        <f>IF(A60="","",TEXT(A60,"mmm yyyy"))</f>
      </c>
    </row>
    <row r="61" spans="1:10" x14ac:dyDescent="0.25">
      <c r="A61" s="16"/>
      <c r="B61" s="14"/>
      <c r="C61" s="17"/>
      <c r="D61" s="17"/>
      <c r="E61" s="21">
        <f>IF($B61="","",IFERROR(VLOOKUP($B61,Workers!$A$2:$D$31,3,FALSE),0))</f>
      </c>
      <c r="F61" s="21">
        <f>IF($B61="","",N(C61)*E61)</f>
      </c>
      <c r="G61" s="21">
        <f>IF($B61="","",N(D61)*IFERROR(VLOOKUP($B61,Workers!$A$2:$D$31,4,FALSE),0))</f>
      </c>
      <c r="H61" s="21">
        <f>IF($B61="","",F61+G61)</f>
      </c>
      <c r="I61" s="22">
        <f>IF(A61="","",A61-WEEKDAY(A61,3))</f>
      </c>
      <c r="J61" s="23">
        <f>IF(A61="","",TEXT(A61,"mmm yyyy"))</f>
      </c>
    </row>
    <row r="62" spans="1:10" x14ac:dyDescent="0.25">
      <c r="A62" s="16"/>
      <c r="B62" s="14"/>
      <c r="C62" s="17"/>
      <c r="D62" s="17"/>
      <c r="E62" s="18">
        <f>IF($B62="","",IFERROR(VLOOKUP($B62,Workers!$A$2:$D$31,3,FALSE),0))</f>
      </c>
      <c r="F62" s="18">
        <f>IF($B62="","",N(C62)*E62)</f>
      </c>
      <c r="G62" s="18">
        <f>IF($B62="","",N(D62)*IFERROR(VLOOKUP($B62,Workers!$A$2:$D$31,4,FALSE),0))</f>
      </c>
      <c r="H62" s="18">
        <f>IF($B62="","",F62+G62)</f>
      </c>
      <c r="I62" s="19">
        <f>IF(A62="","",A62-WEEKDAY(A62,3))</f>
      </c>
      <c r="J62" s="20">
        <f>IF(A62="","",TEXT(A62,"mmm yyyy"))</f>
      </c>
    </row>
    <row r="63" spans="1:10" x14ac:dyDescent="0.25">
      <c r="A63" s="16"/>
      <c r="B63" s="14"/>
      <c r="C63" s="17"/>
      <c r="D63" s="17"/>
      <c r="E63" s="21">
        <f>IF($B63="","",IFERROR(VLOOKUP($B63,Workers!$A$2:$D$31,3,FALSE),0))</f>
      </c>
      <c r="F63" s="21">
        <f>IF($B63="","",N(C63)*E63)</f>
      </c>
      <c r="G63" s="21">
        <f>IF($B63="","",N(D63)*IFERROR(VLOOKUP($B63,Workers!$A$2:$D$31,4,FALSE),0))</f>
      </c>
      <c r="H63" s="21">
        <f>IF($B63="","",F63+G63)</f>
      </c>
      <c r="I63" s="22">
        <f>IF(A63="","",A63-WEEKDAY(A63,3))</f>
      </c>
      <c r="J63" s="23">
        <f>IF(A63="","",TEXT(A63,"mmm yyyy"))</f>
      </c>
    </row>
    <row r="64" spans="1:10" x14ac:dyDescent="0.25">
      <c r="A64" s="16"/>
      <c r="B64" s="14"/>
      <c r="C64" s="17"/>
      <c r="D64" s="17"/>
      <c r="E64" s="18">
        <f>IF($B64="","",IFERROR(VLOOKUP($B64,Workers!$A$2:$D$31,3,FALSE),0))</f>
      </c>
      <c r="F64" s="18">
        <f>IF($B64="","",N(C64)*E64)</f>
      </c>
      <c r="G64" s="18">
        <f>IF($B64="","",N(D64)*IFERROR(VLOOKUP($B64,Workers!$A$2:$D$31,4,FALSE),0))</f>
      </c>
      <c r="H64" s="18">
        <f>IF($B64="","",F64+G64)</f>
      </c>
      <c r="I64" s="19">
        <f>IF(A64="","",A64-WEEKDAY(A64,3))</f>
      </c>
      <c r="J64" s="20">
        <f>IF(A64="","",TEXT(A64,"mmm yyyy"))</f>
      </c>
    </row>
    <row r="65" spans="1:10" x14ac:dyDescent="0.25">
      <c r="A65" s="16"/>
      <c r="B65" s="14"/>
      <c r="C65" s="17"/>
      <c r="D65" s="17"/>
      <c r="E65" s="21">
        <f>IF($B65="","",IFERROR(VLOOKUP($B65,Workers!$A$2:$D$31,3,FALSE),0))</f>
      </c>
      <c r="F65" s="21">
        <f>IF($B65="","",N(C65)*E65)</f>
      </c>
      <c r="G65" s="21">
        <f>IF($B65="","",N(D65)*IFERROR(VLOOKUP($B65,Workers!$A$2:$D$31,4,FALSE),0))</f>
      </c>
      <c r="H65" s="21">
        <f>IF($B65="","",F65+G65)</f>
      </c>
      <c r="I65" s="22">
        <f>IF(A65="","",A65-WEEKDAY(A65,3))</f>
      </c>
      <c r="J65" s="23">
        <f>IF(A65="","",TEXT(A65,"mmm yyyy"))</f>
      </c>
    </row>
    <row r="66" spans="1:10" x14ac:dyDescent="0.25">
      <c r="A66" s="16"/>
      <c r="B66" s="14"/>
      <c r="C66" s="17"/>
      <c r="D66" s="17"/>
      <c r="E66" s="18">
        <f>IF($B66="","",IFERROR(VLOOKUP($B66,Workers!$A$2:$D$31,3,FALSE),0))</f>
      </c>
      <c r="F66" s="18">
        <f>IF($B66="","",N(C66)*E66)</f>
      </c>
      <c r="G66" s="18">
        <f>IF($B66="","",N(D66)*IFERROR(VLOOKUP($B66,Workers!$A$2:$D$31,4,FALSE),0))</f>
      </c>
      <c r="H66" s="18">
        <f>IF($B66="","",F66+G66)</f>
      </c>
      <c r="I66" s="19">
        <f>IF(A66="","",A66-WEEKDAY(A66,3))</f>
      </c>
      <c r="J66" s="20">
        <f>IF(A66="","",TEXT(A66,"mmm yyyy"))</f>
      </c>
    </row>
    <row r="67" spans="1:10" x14ac:dyDescent="0.25">
      <c r="A67" s="16"/>
      <c r="B67" s="14"/>
      <c r="C67" s="17"/>
      <c r="D67" s="17"/>
      <c r="E67" s="21">
        <f>IF($B67="","",IFERROR(VLOOKUP($B67,Workers!$A$2:$D$31,3,FALSE),0))</f>
      </c>
      <c r="F67" s="21">
        <f>IF($B67="","",N(C67)*E67)</f>
      </c>
      <c r="G67" s="21">
        <f>IF($B67="","",N(D67)*IFERROR(VLOOKUP($B67,Workers!$A$2:$D$31,4,FALSE),0))</f>
      </c>
      <c r="H67" s="21">
        <f>IF($B67="","",F67+G67)</f>
      </c>
      <c r="I67" s="22">
        <f>IF(A67="","",A67-WEEKDAY(A67,3))</f>
      </c>
      <c r="J67" s="23">
        <f>IF(A67="","",TEXT(A67,"mmm yyyy"))</f>
      </c>
    </row>
    <row r="68" spans="1:10" x14ac:dyDescent="0.25">
      <c r="A68" s="16"/>
      <c r="B68" s="14"/>
      <c r="C68" s="17"/>
      <c r="D68" s="17"/>
      <c r="E68" s="18">
        <f>IF($B68="","",IFERROR(VLOOKUP($B68,Workers!$A$2:$D$31,3,FALSE),0))</f>
      </c>
      <c r="F68" s="18">
        <f>IF($B68="","",N(C68)*E68)</f>
      </c>
      <c r="G68" s="18">
        <f>IF($B68="","",N(D68)*IFERROR(VLOOKUP($B68,Workers!$A$2:$D$31,4,FALSE),0))</f>
      </c>
      <c r="H68" s="18">
        <f>IF($B68="","",F68+G68)</f>
      </c>
      <c r="I68" s="19">
        <f>IF(A68="","",A68-WEEKDAY(A68,3))</f>
      </c>
      <c r="J68" s="20">
        <f>IF(A68="","",TEXT(A68,"mmm yyyy"))</f>
      </c>
    </row>
    <row r="69" spans="1:10" x14ac:dyDescent="0.25">
      <c r="A69" s="16"/>
      <c r="B69" s="14"/>
      <c r="C69" s="17"/>
      <c r="D69" s="17"/>
      <c r="E69" s="21">
        <f>IF($B69="","",IFERROR(VLOOKUP($B69,Workers!$A$2:$D$31,3,FALSE),0))</f>
      </c>
      <c r="F69" s="21">
        <f>IF($B69="","",N(C69)*E69)</f>
      </c>
      <c r="G69" s="21">
        <f>IF($B69="","",N(D69)*IFERROR(VLOOKUP($B69,Workers!$A$2:$D$31,4,FALSE),0))</f>
      </c>
      <c r="H69" s="21">
        <f>IF($B69="","",F69+G69)</f>
      </c>
      <c r="I69" s="22">
        <f>IF(A69="","",A69-WEEKDAY(A69,3))</f>
      </c>
      <c r="J69" s="23">
        <f>IF(A69="","",TEXT(A69,"mmm yyyy"))</f>
      </c>
    </row>
    <row r="70" spans="1:10" x14ac:dyDescent="0.25">
      <c r="A70" s="16"/>
      <c r="B70" s="14"/>
      <c r="C70" s="17"/>
      <c r="D70" s="17"/>
      <c r="E70" s="18">
        <f>IF($B70="","",IFERROR(VLOOKUP($B70,Workers!$A$2:$D$31,3,FALSE),0))</f>
      </c>
      <c r="F70" s="18">
        <f>IF($B70="","",N(C70)*E70)</f>
      </c>
      <c r="G70" s="18">
        <f>IF($B70="","",N(D70)*IFERROR(VLOOKUP($B70,Workers!$A$2:$D$31,4,FALSE),0))</f>
      </c>
      <c r="H70" s="18">
        <f>IF($B70="","",F70+G70)</f>
      </c>
      <c r="I70" s="19">
        <f>IF(A70="","",A70-WEEKDAY(A70,3))</f>
      </c>
      <c r="J70" s="20">
        <f>IF(A70="","",TEXT(A70,"mmm yyyy"))</f>
      </c>
    </row>
    <row r="71" spans="1:10" x14ac:dyDescent="0.25">
      <c r="A71" s="16"/>
      <c r="B71" s="14"/>
      <c r="C71" s="17"/>
      <c r="D71" s="17"/>
      <c r="E71" s="21">
        <f>IF($B71="","",IFERROR(VLOOKUP($B71,Workers!$A$2:$D$31,3,FALSE),0))</f>
      </c>
      <c r="F71" s="21">
        <f>IF($B71="","",N(C71)*E71)</f>
      </c>
      <c r="G71" s="21">
        <f>IF($B71="","",N(D71)*IFERROR(VLOOKUP($B71,Workers!$A$2:$D$31,4,FALSE),0))</f>
      </c>
      <c r="H71" s="21">
        <f>IF($B71="","",F71+G71)</f>
      </c>
      <c r="I71" s="22">
        <f>IF(A71="","",A71-WEEKDAY(A71,3))</f>
      </c>
      <c r="J71" s="23">
        <f>IF(A71="","",TEXT(A71,"mmm yyyy"))</f>
      </c>
    </row>
    <row r="72" spans="1:10" x14ac:dyDescent="0.25">
      <c r="A72" s="16"/>
      <c r="B72" s="14"/>
      <c r="C72" s="17"/>
      <c r="D72" s="17"/>
      <c r="E72" s="18">
        <f>IF($B72="","",IFERROR(VLOOKUP($B72,Workers!$A$2:$D$31,3,FALSE),0))</f>
      </c>
      <c r="F72" s="18">
        <f>IF($B72="","",N(C72)*E72)</f>
      </c>
      <c r="G72" s="18">
        <f>IF($B72="","",N(D72)*IFERROR(VLOOKUP($B72,Workers!$A$2:$D$31,4,FALSE),0))</f>
      </c>
      <c r="H72" s="18">
        <f>IF($B72="","",F72+G72)</f>
      </c>
      <c r="I72" s="19">
        <f>IF(A72="","",A72-WEEKDAY(A72,3))</f>
      </c>
      <c r="J72" s="20">
        <f>IF(A72="","",TEXT(A72,"mmm yyyy"))</f>
      </c>
    </row>
    <row r="73" spans="1:10" x14ac:dyDescent="0.25">
      <c r="A73" s="16"/>
      <c r="B73" s="14"/>
      <c r="C73" s="17"/>
      <c r="D73" s="17"/>
      <c r="E73" s="21">
        <f>IF($B73="","",IFERROR(VLOOKUP($B73,Workers!$A$2:$D$31,3,FALSE),0))</f>
      </c>
      <c r="F73" s="21">
        <f>IF($B73="","",N(C73)*E73)</f>
      </c>
      <c r="G73" s="21">
        <f>IF($B73="","",N(D73)*IFERROR(VLOOKUP($B73,Workers!$A$2:$D$31,4,FALSE),0))</f>
      </c>
      <c r="H73" s="21">
        <f>IF($B73="","",F73+G73)</f>
      </c>
      <c r="I73" s="22">
        <f>IF(A73="","",A73-WEEKDAY(A73,3))</f>
      </c>
      <c r="J73" s="23">
        <f>IF(A73="","",TEXT(A73,"mmm yyyy"))</f>
      </c>
    </row>
    <row r="74" spans="1:10" x14ac:dyDescent="0.25">
      <c r="A74" s="16"/>
      <c r="B74" s="14"/>
      <c r="C74" s="17"/>
      <c r="D74" s="17"/>
      <c r="E74" s="18">
        <f>IF($B74="","",IFERROR(VLOOKUP($B74,Workers!$A$2:$D$31,3,FALSE),0))</f>
      </c>
      <c r="F74" s="18">
        <f>IF($B74="","",N(C74)*E74)</f>
      </c>
      <c r="G74" s="18">
        <f>IF($B74="","",N(D74)*IFERROR(VLOOKUP($B74,Workers!$A$2:$D$31,4,FALSE),0))</f>
      </c>
      <c r="H74" s="18">
        <f>IF($B74="","",F74+G74)</f>
      </c>
      <c r="I74" s="19">
        <f>IF(A74="","",A74-WEEKDAY(A74,3))</f>
      </c>
      <c r="J74" s="20">
        <f>IF(A74="","",TEXT(A74,"mmm yyyy"))</f>
      </c>
    </row>
    <row r="75" spans="1:10" x14ac:dyDescent="0.25">
      <c r="A75" s="16"/>
      <c r="B75" s="14"/>
      <c r="C75" s="17"/>
      <c r="D75" s="17"/>
      <c r="E75" s="21">
        <f>IF($B75="","",IFERROR(VLOOKUP($B75,Workers!$A$2:$D$31,3,FALSE),0))</f>
      </c>
      <c r="F75" s="21">
        <f>IF($B75="","",N(C75)*E75)</f>
      </c>
      <c r="G75" s="21">
        <f>IF($B75="","",N(D75)*IFERROR(VLOOKUP($B75,Workers!$A$2:$D$31,4,FALSE),0))</f>
      </c>
      <c r="H75" s="21">
        <f>IF($B75="","",F75+G75)</f>
      </c>
      <c r="I75" s="22">
        <f>IF(A75="","",A75-WEEKDAY(A75,3))</f>
      </c>
      <c r="J75" s="23">
        <f>IF(A75="","",TEXT(A75,"mmm yyyy"))</f>
      </c>
    </row>
    <row r="76" spans="1:10" x14ac:dyDescent="0.25">
      <c r="A76" s="16"/>
      <c r="B76" s="14"/>
      <c r="C76" s="17"/>
      <c r="D76" s="17"/>
      <c r="E76" s="18">
        <f>IF($B76="","",IFERROR(VLOOKUP($B76,Workers!$A$2:$D$31,3,FALSE),0))</f>
      </c>
      <c r="F76" s="18">
        <f>IF($B76="","",N(C76)*E76)</f>
      </c>
      <c r="G76" s="18">
        <f>IF($B76="","",N(D76)*IFERROR(VLOOKUP($B76,Workers!$A$2:$D$31,4,FALSE),0))</f>
      </c>
      <c r="H76" s="18">
        <f>IF($B76="","",F76+G76)</f>
      </c>
      <c r="I76" s="19">
        <f>IF(A76="","",A76-WEEKDAY(A76,3))</f>
      </c>
      <c r="J76" s="20">
        <f>IF(A76="","",TEXT(A76,"mmm yyyy"))</f>
      </c>
    </row>
    <row r="77" spans="1:10" x14ac:dyDescent="0.25">
      <c r="A77" s="16"/>
      <c r="B77" s="14"/>
      <c r="C77" s="17"/>
      <c r="D77" s="17"/>
      <c r="E77" s="21">
        <f>IF($B77="","",IFERROR(VLOOKUP($B77,Workers!$A$2:$D$31,3,FALSE),0))</f>
      </c>
      <c r="F77" s="21">
        <f>IF($B77="","",N(C77)*E77)</f>
      </c>
      <c r="G77" s="21">
        <f>IF($B77="","",N(D77)*IFERROR(VLOOKUP($B77,Workers!$A$2:$D$31,4,FALSE),0))</f>
      </c>
      <c r="H77" s="21">
        <f>IF($B77="","",F77+G77)</f>
      </c>
      <c r="I77" s="22">
        <f>IF(A77="","",A77-WEEKDAY(A77,3))</f>
      </c>
      <c r="J77" s="23">
        <f>IF(A77="","",TEXT(A77,"mmm yyyy"))</f>
      </c>
    </row>
    <row r="78" spans="1:10" x14ac:dyDescent="0.25">
      <c r="A78" s="16"/>
      <c r="B78" s="14"/>
      <c r="C78" s="17"/>
      <c r="D78" s="17"/>
      <c r="E78" s="18">
        <f>IF($B78="","",IFERROR(VLOOKUP($B78,Workers!$A$2:$D$31,3,FALSE),0))</f>
      </c>
      <c r="F78" s="18">
        <f>IF($B78="","",N(C78)*E78)</f>
      </c>
      <c r="G78" s="18">
        <f>IF($B78="","",N(D78)*IFERROR(VLOOKUP($B78,Workers!$A$2:$D$31,4,FALSE),0))</f>
      </c>
      <c r="H78" s="18">
        <f>IF($B78="","",F78+G78)</f>
      </c>
      <c r="I78" s="19">
        <f>IF(A78="","",A78-WEEKDAY(A78,3))</f>
      </c>
      <c r="J78" s="20">
        <f>IF(A78="","",TEXT(A78,"mmm yyyy"))</f>
      </c>
    </row>
    <row r="79" spans="1:10" x14ac:dyDescent="0.25">
      <c r="A79" s="16"/>
      <c r="B79" s="14"/>
      <c r="C79" s="17"/>
      <c r="D79" s="17"/>
      <c r="E79" s="21">
        <f>IF($B79="","",IFERROR(VLOOKUP($B79,Workers!$A$2:$D$31,3,FALSE),0))</f>
      </c>
      <c r="F79" s="21">
        <f>IF($B79="","",N(C79)*E79)</f>
      </c>
      <c r="G79" s="21">
        <f>IF($B79="","",N(D79)*IFERROR(VLOOKUP($B79,Workers!$A$2:$D$31,4,FALSE),0))</f>
      </c>
      <c r="H79" s="21">
        <f>IF($B79="","",F79+G79)</f>
      </c>
      <c r="I79" s="22">
        <f>IF(A79="","",A79-WEEKDAY(A79,3))</f>
      </c>
      <c r="J79" s="23">
        <f>IF(A79="","",TEXT(A79,"mmm yyyy"))</f>
      </c>
    </row>
    <row r="80" spans="1:10" x14ac:dyDescent="0.25">
      <c r="A80" s="16"/>
      <c r="B80" s="14"/>
      <c r="C80" s="17"/>
      <c r="D80" s="17"/>
      <c r="E80" s="18">
        <f>IF($B80="","",IFERROR(VLOOKUP($B80,Workers!$A$2:$D$31,3,FALSE),0))</f>
      </c>
      <c r="F80" s="18">
        <f>IF($B80="","",N(C80)*E80)</f>
      </c>
      <c r="G80" s="18">
        <f>IF($B80="","",N(D80)*IFERROR(VLOOKUP($B80,Workers!$A$2:$D$31,4,FALSE),0))</f>
      </c>
      <c r="H80" s="18">
        <f>IF($B80="","",F80+G80)</f>
      </c>
      <c r="I80" s="19">
        <f>IF(A80="","",A80-WEEKDAY(A80,3))</f>
      </c>
      <c r="J80" s="20">
        <f>IF(A80="","",TEXT(A80,"mmm yyyy"))</f>
      </c>
    </row>
    <row r="81" spans="1:10" x14ac:dyDescent="0.25">
      <c r="A81" s="16"/>
      <c r="B81" s="14"/>
      <c r="C81" s="17"/>
      <c r="D81" s="17"/>
      <c r="E81" s="21">
        <f>IF($B81="","",IFERROR(VLOOKUP($B81,Workers!$A$2:$D$31,3,FALSE),0))</f>
      </c>
      <c r="F81" s="21">
        <f>IF($B81="","",N(C81)*E81)</f>
      </c>
      <c r="G81" s="21">
        <f>IF($B81="","",N(D81)*IFERROR(VLOOKUP($B81,Workers!$A$2:$D$31,4,FALSE),0))</f>
      </c>
      <c r="H81" s="21">
        <f>IF($B81="","",F81+G81)</f>
      </c>
      <c r="I81" s="22">
        <f>IF(A81="","",A81-WEEKDAY(A81,3))</f>
      </c>
      <c r="J81" s="23">
        <f>IF(A81="","",TEXT(A81,"mmm yyyy"))</f>
      </c>
    </row>
    <row r="82" spans="1:10" x14ac:dyDescent="0.25">
      <c r="A82" s="16"/>
      <c r="B82" s="14"/>
      <c r="C82" s="17"/>
      <c r="D82" s="17"/>
      <c r="E82" s="18">
        <f>IF($B82="","",IFERROR(VLOOKUP($B82,Workers!$A$2:$D$31,3,FALSE),0))</f>
      </c>
      <c r="F82" s="18">
        <f>IF($B82="","",N(C82)*E82)</f>
      </c>
      <c r="G82" s="18">
        <f>IF($B82="","",N(D82)*IFERROR(VLOOKUP($B82,Workers!$A$2:$D$31,4,FALSE),0))</f>
      </c>
      <c r="H82" s="18">
        <f>IF($B82="","",F82+G82)</f>
      </c>
      <c r="I82" s="19">
        <f>IF(A82="","",A82-WEEKDAY(A82,3))</f>
      </c>
      <c r="J82" s="20">
        <f>IF(A82="","",TEXT(A82,"mmm yyyy"))</f>
      </c>
    </row>
    <row r="83" spans="1:10" x14ac:dyDescent="0.25">
      <c r="A83" s="16"/>
      <c r="B83" s="14"/>
      <c r="C83" s="17"/>
      <c r="D83" s="17"/>
      <c r="E83" s="21">
        <f>IF($B83="","",IFERROR(VLOOKUP($B83,Workers!$A$2:$D$31,3,FALSE),0))</f>
      </c>
      <c r="F83" s="21">
        <f>IF($B83="","",N(C83)*E83)</f>
      </c>
      <c r="G83" s="21">
        <f>IF($B83="","",N(D83)*IFERROR(VLOOKUP($B83,Workers!$A$2:$D$31,4,FALSE),0))</f>
      </c>
      <c r="H83" s="21">
        <f>IF($B83="","",F83+G83)</f>
      </c>
      <c r="I83" s="22">
        <f>IF(A83="","",A83-WEEKDAY(A83,3))</f>
      </c>
      <c r="J83" s="23">
        <f>IF(A83="","",TEXT(A83,"mmm yyyy"))</f>
      </c>
    </row>
    <row r="84" spans="1:10" x14ac:dyDescent="0.25">
      <c r="A84" s="16"/>
      <c r="B84" s="14"/>
      <c r="C84" s="17"/>
      <c r="D84" s="17"/>
      <c r="E84" s="18">
        <f>IF($B84="","",IFERROR(VLOOKUP($B84,Workers!$A$2:$D$31,3,FALSE),0))</f>
      </c>
      <c r="F84" s="18">
        <f>IF($B84="","",N(C84)*E84)</f>
      </c>
      <c r="G84" s="18">
        <f>IF($B84="","",N(D84)*IFERROR(VLOOKUP($B84,Workers!$A$2:$D$31,4,FALSE),0))</f>
      </c>
      <c r="H84" s="18">
        <f>IF($B84="","",F84+G84)</f>
      </c>
      <c r="I84" s="19">
        <f>IF(A84="","",A84-WEEKDAY(A84,3))</f>
      </c>
      <c r="J84" s="20">
        <f>IF(A84="","",TEXT(A84,"mmm yyyy"))</f>
      </c>
    </row>
    <row r="85" spans="1:10" x14ac:dyDescent="0.25">
      <c r="A85" s="16"/>
      <c r="B85" s="14"/>
      <c r="C85" s="17"/>
      <c r="D85" s="17"/>
      <c r="E85" s="21">
        <f>IF($B85="","",IFERROR(VLOOKUP($B85,Workers!$A$2:$D$31,3,FALSE),0))</f>
      </c>
      <c r="F85" s="21">
        <f>IF($B85="","",N(C85)*E85)</f>
      </c>
      <c r="G85" s="21">
        <f>IF($B85="","",N(D85)*IFERROR(VLOOKUP($B85,Workers!$A$2:$D$31,4,FALSE),0))</f>
      </c>
      <c r="H85" s="21">
        <f>IF($B85="","",F85+G85)</f>
      </c>
      <c r="I85" s="22">
        <f>IF(A85="","",A85-WEEKDAY(A85,3))</f>
      </c>
      <c r="J85" s="23">
        <f>IF(A85="","",TEXT(A85,"mmm yyyy"))</f>
      </c>
    </row>
    <row r="86" spans="1:10" x14ac:dyDescent="0.25">
      <c r="A86" s="16"/>
      <c r="B86" s="14"/>
      <c r="C86" s="17"/>
      <c r="D86" s="17"/>
      <c r="E86" s="18">
        <f>IF($B86="","",IFERROR(VLOOKUP($B86,Workers!$A$2:$D$31,3,FALSE),0))</f>
      </c>
      <c r="F86" s="18">
        <f>IF($B86="","",N(C86)*E86)</f>
      </c>
      <c r="G86" s="18">
        <f>IF($B86="","",N(D86)*IFERROR(VLOOKUP($B86,Workers!$A$2:$D$31,4,FALSE),0))</f>
      </c>
      <c r="H86" s="18">
        <f>IF($B86="","",F86+G86)</f>
      </c>
      <c r="I86" s="19">
        <f>IF(A86="","",A86-WEEKDAY(A86,3))</f>
      </c>
      <c r="J86" s="20">
        <f>IF(A86="","",TEXT(A86,"mmm yyyy"))</f>
      </c>
    </row>
    <row r="87" spans="1:10" x14ac:dyDescent="0.25">
      <c r="A87" s="16"/>
      <c r="B87" s="14"/>
      <c r="C87" s="17"/>
      <c r="D87" s="17"/>
      <c r="E87" s="21">
        <f>IF($B87="","",IFERROR(VLOOKUP($B87,Workers!$A$2:$D$31,3,FALSE),0))</f>
      </c>
      <c r="F87" s="21">
        <f>IF($B87="","",N(C87)*E87)</f>
      </c>
      <c r="G87" s="21">
        <f>IF($B87="","",N(D87)*IFERROR(VLOOKUP($B87,Workers!$A$2:$D$31,4,FALSE),0))</f>
      </c>
      <c r="H87" s="21">
        <f>IF($B87="","",F87+G87)</f>
      </c>
      <c r="I87" s="22">
        <f>IF(A87="","",A87-WEEKDAY(A87,3))</f>
      </c>
      <c r="J87" s="23">
        <f>IF(A87="","",TEXT(A87,"mmm yyyy"))</f>
      </c>
    </row>
    <row r="88" spans="1:10" x14ac:dyDescent="0.25">
      <c r="A88" s="16"/>
      <c r="B88" s="14"/>
      <c r="C88" s="17"/>
      <c r="D88" s="17"/>
      <c r="E88" s="18">
        <f>IF($B88="","",IFERROR(VLOOKUP($B88,Workers!$A$2:$D$31,3,FALSE),0))</f>
      </c>
      <c r="F88" s="18">
        <f>IF($B88="","",N(C88)*E88)</f>
      </c>
      <c r="G88" s="18">
        <f>IF($B88="","",N(D88)*IFERROR(VLOOKUP($B88,Workers!$A$2:$D$31,4,FALSE),0))</f>
      </c>
      <c r="H88" s="18">
        <f>IF($B88="","",F88+G88)</f>
      </c>
      <c r="I88" s="19">
        <f>IF(A88="","",A88-WEEKDAY(A88,3))</f>
      </c>
      <c r="J88" s="20">
        <f>IF(A88="","",TEXT(A88,"mmm yyyy"))</f>
      </c>
    </row>
    <row r="89" spans="1:10" x14ac:dyDescent="0.25">
      <c r="A89" s="16"/>
      <c r="B89" s="14"/>
      <c r="C89" s="17"/>
      <c r="D89" s="17"/>
      <c r="E89" s="21">
        <f>IF($B89="","",IFERROR(VLOOKUP($B89,Workers!$A$2:$D$31,3,FALSE),0))</f>
      </c>
      <c r="F89" s="21">
        <f>IF($B89="","",N(C89)*E89)</f>
      </c>
      <c r="G89" s="21">
        <f>IF($B89="","",N(D89)*IFERROR(VLOOKUP($B89,Workers!$A$2:$D$31,4,FALSE),0))</f>
      </c>
      <c r="H89" s="21">
        <f>IF($B89="","",F89+G89)</f>
      </c>
      <c r="I89" s="22">
        <f>IF(A89="","",A89-WEEKDAY(A89,3))</f>
      </c>
      <c r="J89" s="23">
        <f>IF(A89="","",TEXT(A89,"mmm yyyy"))</f>
      </c>
    </row>
    <row r="90" spans="1:10" x14ac:dyDescent="0.25">
      <c r="A90" s="16"/>
      <c r="B90" s="14"/>
      <c r="C90" s="17"/>
      <c r="D90" s="17"/>
      <c r="E90" s="18">
        <f>IF($B90="","",IFERROR(VLOOKUP($B90,Workers!$A$2:$D$31,3,FALSE),0))</f>
      </c>
      <c r="F90" s="18">
        <f>IF($B90="","",N(C90)*E90)</f>
      </c>
      <c r="G90" s="18">
        <f>IF($B90="","",N(D90)*IFERROR(VLOOKUP($B90,Workers!$A$2:$D$31,4,FALSE),0))</f>
      </c>
      <c r="H90" s="18">
        <f>IF($B90="","",F90+G90)</f>
      </c>
      <c r="I90" s="19">
        <f>IF(A90="","",A90-WEEKDAY(A90,3))</f>
      </c>
      <c r="J90" s="20">
        <f>IF(A90="","",TEXT(A90,"mmm yyyy"))</f>
      </c>
    </row>
    <row r="91" spans="1:10" x14ac:dyDescent="0.25">
      <c r="A91" s="16"/>
      <c r="B91" s="14"/>
      <c r="C91" s="17"/>
      <c r="D91" s="17"/>
      <c r="E91" s="21">
        <f>IF($B91="","",IFERROR(VLOOKUP($B91,Workers!$A$2:$D$31,3,FALSE),0))</f>
      </c>
      <c r="F91" s="21">
        <f>IF($B91="","",N(C91)*E91)</f>
      </c>
      <c r="G91" s="21">
        <f>IF($B91="","",N(D91)*IFERROR(VLOOKUP($B91,Workers!$A$2:$D$31,4,FALSE),0))</f>
      </c>
      <c r="H91" s="21">
        <f>IF($B91="","",F91+G91)</f>
      </c>
      <c r="I91" s="22">
        <f>IF(A91="","",A91-WEEKDAY(A91,3))</f>
      </c>
      <c r="J91" s="23">
        <f>IF(A91="","",TEXT(A91,"mmm yyyy"))</f>
      </c>
    </row>
    <row r="92" spans="1:10" x14ac:dyDescent="0.25">
      <c r="A92" s="16"/>
      <c r="B92" s="14"/>
      <c r="C92" s="17"/>
      <c r="D92" s="17"/>
      <c r="E92" s="18">
        <f>IF($B92="","",IFERROR(VLOOKUP($B92,Workers!$A$2:$D$31,3,FALSE),0))</f>
      </c>
      <c r="F92" s="18">
        <f>IF($B92="","",N(C92)*E92)</f>
      </c>
      <c r="G92" s="18">
        <f>IF($B92="","",N(D92)*IFERROR(VLOOKUP($B92,Workers!$A$2:$D$31,4,FALSE),0))</f>
      </c>
      <c r="H92" s="18">
        <f>IF($B92="","",F92+G92)</f>
      </c>
      <c r="I92" s="19">
        <f>IF(A92="","",A92-WEEKDAY(A92,3))</f>
      </c>
      <c r="J92" s="20">
        <f>IF(A92="","",TEXT(A92,"mmm yyyy"))</f>
      </c>
    </row>
    <row r="93" spans="1:10" x14ac:dyDescent="0.25">
      <c r="A93" s="16"/>
      <c r="B93" s="14"/>
      <c r="C93" s="17"/>
      <c r="D93" s="17"/>
      <c r="E93" s="21">
        <f>IF($B93="","",IFERROR(VLOOKUP($B93,Workers!$A$2:$D$31,3,FALSE),0))</f>
      </c>
      <c r="F93" s="21">
        <f>IF($B93="","",N(C93)*E93)</f>
      </c>
      <c r="G93" s="21">
        <f>IF($B93="","",N(D93)*IFERROR(VLOOKUP($B93,Workers!$A$2:$D$31,4,FALSE),0))</f>
      </c>
      <c r="H93" s="21">
        <f>IF($B93="","",F93+G93)</f>
      </c>
      <c r="I93" s="22">
        <f>IF(A93="","",A93-WEEKDAY(A93,3))</f>
      </c>
      <c r="J93" s="23">
        <f>IF(A93="","",TEXT(A93,"mmm yyyy"))</f>
      </c>
    </row>
    <row r="94" spans="1:10" x14ac:dyDescent="0.25">
      <c r="A94" s="16"/>
      <c r="B94" s="14"/>
      <c r="C94" s="17"/>
      <c r="D94" s="17"/>
      <c r="E94" s="18">
        <f>IF($B94="","",IFERROR(VLOOKUP($B94,Workers!$A$2:$D$31,3,FALSE),0))</f>
      </c>
      <c r="F94" s="18">
        <f>IF($B94="","",N(C94)*E94)</f>
      </c>
      <c r="G94" s="18">
        <f>IF($B94="","",N(D94)*IFERROR(VLOOKUP($B94,Workers!$A$2:$D$31,4,FALSE),0))</f>
      </c>
      <c r="H94" s="18">
        <f>IF($B94="","",F94+G94)</f>
      </c>
      <c r="I94" s="19">
        <f>IF(A94="","",A94-WEEKDAY(A94,3))</f>
      </c>
      <c r="J94" s="20">
        <f>IF(A94="","",TEXT(A94,"mmm yyyy"))</f>
      </c>
    </row>
    <row r="95" spans="1:10" x14ac:dyDescent="0.25">
      <c r="A95" s="16"/>
      <c r="B95" s="14"/>
      <c r="C95" s="17"/>
      <c r="D95" s="17"/>
      <c r="E95" s="21">
        <f>IF($B95="","",IFERROR(VLOOKUP($B95,Workers!$A$2:$D$31,3,FALSE),0))</f>
      </c>
      <c r="F95" s="21">
        <f>IF($B95="","",N(C95)*E95)</f>
      </c>
      <c r="G95" s="21">
        <f>IF($B95="","",N(D95)*IFERROR(VLOOKUP($B95,Workers!$A$2:$D$31,4,FALSE),0))</f>
      </c>
      <c r="H95" s="21">
        <f>IF($B95="","",F95+G95)</f>
      </c>
      <c r="I95" s="22">
        <f>IF(A95="","",A95-WEEKDAY(A95,3))</f>
      </c>
      <c r="J95" s="23">
        <f>IF(A95="","",TEXT(A95,"mmm yyyy"))</f>
      </c>
    </row>
    <row r="96" spans="1:10" x14ac:dyDescent="0.25">
      <c r="A96" s="16"/>
      <c r="B96" s="14"/>
      <c r="C96" s="17"/>
      <c r="D96" s="17"/>
      <c r="E96" s="18">
        <f>IF($B96="","",IFERROR(VLOOKUP($B96,Workers!$A$2:$D$31,3,FALSE),0))</f>
      </c>
      <c r="F96" s="18">
        <f>IF($B96="","",N(C96)*E96)</f>
      </c>
      <c r="G96" s="18">
        <f>IF($B96="","",N(D96)*IFERROR(VLOOKUP($B96,Workers!$A$2:$D$31,4,FALSE),0))</f>
      </c>
      <c r="H96" s="18">
        <f>IF($B96="","",F96+G96)</f>
      </c>
      <c r="I96" s="19">
        <f>IF(A96="","",A96-WEEKDAY(A96,3))</f>
      </c>
      <c r="J96" s="20">
        <f>IF(A96="","",TEXT(A96,"mmm yyyy"))</f>
      </c>
    </row>
    <row r="97" spans="1:10" x14ac:dyDescent="0.25">
      <c r="A97" s="16"/>
      <c r="B97" s="14"/>
      <c r="C97" s="17"/>
      <c r="D97" s="17"/>
      <c r="E97" s="21">
        <f>IF($B97="","",IFERROR(VLOOKUP($B97,Workers!$A$2:$D$31,3,FALSE),0))</f>
      </c>
      <c r="F97" s="21">
        <f>IF($B97="","",N(C97)*E97)</f>
      </c>
      <c r="G97" s="21">
        <f>IF($B97="","",N(D97)*IFERROR(VLOOKUP($B97,Workers!$A$2:$D$31,4,FALSE),0))</f>
      </c>
      <c r="H97" s="21">
        <f>IF($B97="","",F97+G97)</f>
      </c>
      <c r="I97" s="22">
        <f>IF(A97="","",A97-WEEKDAY(A97,3))</f>
      </c>
      <c r="J97" s="23">
        <f>IF(A97="","",TEXT(A97,"mmm yyyy"))</f>
      </c>
    </row>
    <row r="98" spans="1:10" x14ac:dyDescent="0.25">
      <c r="A98" s="16"/>
      <c r="B98" s="14"/>
      <c r="C98" s="17"/>
      <c r="D98" s="17"/>
      <c r="E98" s="18">
        <f>IF($B98="","",IFERROR(VLOOKUP($B98,Workers!$A$2:$D$31,3,FALSE),0))</f>
      </c>
      <c r="F98" s="18">
        <f>IF($B98="","",N(C98)*E98)</f>
      </c>
      <c r="G98" s="18">
        <f>IF($B98="","",N(D98)*IFERROR(VLOOKUP($B98,Workers!$A$2:$D$31,4,FALSE),0))</f>
      </c>
      <c r="H98" s="18">
        <f>IF($B98="","",F98+G98)</f>
      </c>
      <c r="I98" s="19">
        <f>IF(A98="","",A98-WEEKDAY(A98,3))</f>
      </c>
      <c r="J98" s="20">
        <f>IF(A98="","",TEXT(A98,"mmm yyyy"))</f>
      </c>
    </row>
    <row r="99" spans="1:10" x14ac:dyDescent="0.25">
      <c r="A99" s="16"/>
      <c r="B99" s="14"/>
      <c r="C99" s="17"/>
      <c r="D99" s="17"/>
      <c r="E99" s="21">
        <f>IF($B99="","",IFERROR(VLOOKUP($B99,Workers!$A$2:$D$31,3,FALSE),0))</f>
      </c>
      <c r="F99" s="21">
        <f>IF($B99="","",N(C99)*E99)</f>
      </c>
      <c r="G99" s="21">
        <f>IF($B99="","",N(D99)*IFERROR(VLOOKUP($B99,Workers!$A$2:$D$31,4,FALSE),0))</f>
      </c>
      <c r="H99" s="21">
        <f>IF($B99="","",F99+G99)</f>
      </c>
      <c r="I99" s="22">
        <f>IF(A99="","",A99-WEEKDAY(A99,3))</f>
      </c>
      <c r="J99" s="23">
        <f>IF(A99="","",TEXT(A99,"mmm yyyy"))</f>
      </c>
    </row>
    <row r="100" spans="1:10" x14ac:dyDescent="0.25">
      <c r="A100" s="16"/>
      <c r="B100" s="14"/>
      <c r="C100" s="17"/>
      <c r="D100" s="17"/>
      <c r="E100" s="18">
        <f>IF($B100="","",IFERROR(VLOOKUP($B100,Workers!$A$2:$D$31,3,FALSE),0))</f>
      </c>
      <c r="F100" s="18">
        <f>IF($B100="","",N(C100)*E100)</f>
      </c>
      <c r="G100" s="18">
        <f>IF($B100="","",N(D100)*IFERROR(VLOOKUP($B100,Workers!$A$2:$D$31,4,FALSE),0))</f>
      </c>
      <c r="H100" s="18">
        <f>IF($B100="","",F100+G100)</f>
      </c>
      <c r="I100" s="19">
        <f>IF(A100="","",A100-WEEKDAY(A100,3))</f>
      </c>
      <c r="J100" s="20">
        <f>IF(A100="","",TEXT(A100,"mmm yyyy"))</f>
      </c>
    </row>
    <row r="101" spans="1:10" x14ac:dyDescent="0.25">
      <c r="A101" s="16"/>
      <c r="B101" s="14"/>
      <c r="C101" s="17"/>
      <c r="D101" s="17"/>
      <c r="E101" s="21">
        <f>IF($B101="","",IFERROR(VLOOKUP($B101,Workers!$A$2:$D$31,3,FALSE),0))</f>
      </c>
      <c r="F101" s="21">
        <f>IF($B101="","",N(C101)*E101)</f>
      </c>
      <c r="G101" s="21">
        <f>IF($B101="","",N(D101)*IFERROR(VLOOKUP($B101,Workers!$A$2:$D$31,4,FALSE),0))</f>
      </c>
      <c r="H101" s="21">
        <f>IF($B101="","",F101+G101)</f>
      </c>
      <c r="I101" s="22">
        <f>IF(A101="","",A101-WEEKDAY(A101,3))</f>
      </c>
      <c r="J101" s="23">
        <f>IF(A101="","",TEXT(A101,"mmm yyyy"))</f>
      </c>
    </row>
    <row r="102" spans="1:10" x14ac:dyDescent="0.25">
      <c r="A102" s="16"/>
      <c r="B102" s="14"/>
      <c r="C102" s="17"/>
      <c r="D102" s="17"/>
      <c r="E102" s="18">
        <f>IF($B102="","",IFERROR(VLOOKUP($B102,Workers!$A$2:$D$31,3,FALSE),0))</f>
      </c>
      <c r="F102" s="18">
        <f>IF($B102="","",N(C102)*E102)</f>
      </c>
      <c r="G102" s="18">
        <f>IF($B102="","",N(D102)*IFERROR(VLOOKUP($B102,Workers!$A$2:$D$31,4,FALSE),0))</f>
      </c>
      <c r="H102" s="18">
        <f>IF($B102="","",F102+G102)</f>
      </c>
      <c r="I102" s="19">
        <f>IF(A102="","",A102-WEEKDAY(A102,3))</f>
      </c>
      <c r="J102" s="20">
        <f>IF(A102="","",TEXT(A102,"mmm yyyy"))</f>
      </c>
    </row>
    <row r="103" spans="1:10" x14ac:dyDescent="0.25">
      <c r="A103" s="16"/>
      <c r="B103" s="14"/>
      <c r="C103" s="17"/>
      <c r="D103" s="17"/>
      <c r="E103" s="21">
        <f>IF($B103="","",IFERROR(VLOOKUP($B103,Workers!$A$2:$D$31,3,FALSE),0))</f>
      </c>
      <c r="F103" s="21">
        <f>IF($B103="","",N(C103)*E103)</f>
      </c>
      <c r="G103" s="21">
        <f>IF($B103="","",N(D103)*IFERROR(VLOOKUP($B103,Workers!$A$2:$D$31,4,FALSE),0))</f>
      </c>
      <c r="H103" s="21">
        <f>IF($B103="","",F103+G103)</f>
      </c>
      <c r="I103" s="22">
        <f>IF(A103="","",A103-WEEKDAY(A103,3))</f>
      </c>
      <c r="J103" s="23">
        <f>IF(A103="","",TEXT(A103,"mmm yyyy"))</f>
      </c>
    </row>
    <row r="104" spans="1:10" x14ac:dyDescent="0.25">
      <c r="A104" s="16"/>
      <c r="B104" s="14"/>
      <c r="C104" s="17"/>
      <c r="D104" s="17"/>
      <c r="E104" s="18">
        <f>IF($B104="","",IFERROR(VLOOKUP($B104,Workers!$A$2:$D$31,3,FALSE),0))</f>
      </c>
      <c r="F104" s="18">
        <f>IF($B104="","",N(C104)*E104)</f>
      </c>
      <c r="G104" s="18">
        <f>IF($B104="","",N(D104)*IFERROR(VLOOKUP($B104,Workers!$A$2:$D$31,4,FALSE),0))</f>
      </c>
      <c r="H104" s="18">
        <f>IF($B104="","",F104+G104)</f>
      </c>
      <c r="I104" s="19">
        <f>IF(A104="","",A104-WEEKDAY(A104,3))</f>
      </c>
      <c r="J104" s="20">
        <f>IF(A104="","",TEXT(A104,"mmm yyyy"))</f>
      </c>
    </row>
    <row r="105" spans="1:10" x14ac:dyDescent="0.25">
      <c r="A105" s="16"/>
      <c r="B105" s="14"/>
      <c r="C105" s="17"/>
      <c r="D105" s="17"/>
      <c r="E105" s="21">
        <f>IF($B105="","",IFERROR(VLOOKUP($B105,Workers!$A$2:$D$31,3,FALSE),0))</f>
      </c>
      <c r="F105" s="21">
        <f>IF($B105="","",N(C105)*E105)</f>
      </c>
      <c r="G105" s="21">
        <f>IF($B105="","",N(D105)*IFERROR(VLOOKUP($B105,Workers!$A$2:$D$31,4,FALSE),0))</f>
      </c>
      <c r="H105" s="21">
        <f>IF($B105="","",F105+G105)</f>
      </c>
      <c r="I105" s="22">
        <f>IF(A105="","",A105-WEEKDAY(A105,3))</f>
      </c>
      <c r="J105" s="23">
        <f>IF(A105="","",TEXT(A105,"mmm yyyy"))</f>
      </c>
    </row>
    <row r="106" spans="1:10" x14ac:dyDescent="0.25">
      <c r="A106" s="16"/>
      <c r="B106" s="14"/>
      <c r="C106" s="17"/>
      <c r="D106" s="17"/>
      <c r="E106" s="18">
        <f>IF($B106="","",IFERROR(VLOOKUP($B106,Workers!$A$2:$D$31,3,FALSE),0))</f>
      </c>
      <c r="F106" s="18">
        <f>IF($B106="","",N(C106)*E106)</f>
      </c>
      <c r="G106" s="18">
        <f>IF($B106="","",N(D106)*IFERROR(VLOOKUP($B106,Workers!$A$2:$D$31,4,FALSE),0))</f>
      </c>
      <c r="H106" s="18">
        <f>IF($B106="","",F106+G106)</f>
      </c>
      <c r="I106" s="19">
        <f>IF(A106="","",A106-WEEKDAY(A106,3))</f>
      </c>
      <c r="J106" s="20">
        <f>IF(A106="","",TEXT(A106,"mmm yyyy"))</f>
      </c>
    </row>
    <row r="107" spans="1:10" x14ac:dyDescent="0.25">
      <c r="A107" s="16"/>
      <c r="B107" s="14"/>
      <c r="C107" s="17"/>
      <c r="D107" s="17"/>
      <c r="E107" s="21">
        <f>IF($B107="","",IFERROR(VLOOKUP($B107,Workers!$A$2:$D$31,3,FALSE),0))</f>
      </c>
      <c r="F107" s="21">
        <f>IF($B107="","",N(C107)*E107)</f>
      </c>
      <c r="G107" s="21">
        <f>IF($B107="","",N(D107)*IFERROR(VLOOKUP($B107,Workers!$A$2:$D$31,4,FALSE),0))</f>
      </c>
      <c r="H107" s="21">
        <f>IF($B107="","",F107+G107)</f>
      </c>
      <c r="I107" s="22">
        <f>IF(A107="","",A107-WEEKDAY(A107,3))</f>
      </c>
      <c r="J107" s="23">
        <f>IF(A107="","",TEXT(A107,"mmm yyyy"))</f>
      </c>
    </row>
    <row r="108" spans="1:10" x14ac:dyDescent="0.25">
      <c r="A108" s="16"/>
      <c r="B108" s="14"/>
      <c r="C108" s="17"/>
      <c r="D108" s="17"/>
      <c r="E108" s="18">
        <f>IF($B108="","",IFERROR(VLOOKUP($B108,Workers!$A$2:$D$31,3,FALSE),0))</f>
      </c>
      <c r="F108" s="18">
        <f>IF($B108="","",N(C108)*E108)</f>
      </c>
      <c r="G108" s="18">
        <f>IF($B108="","",N(D108)*IFERROR(VLOOKUP($B108,Workers!$A$2:$D$31,4,FALSE),0))</f>
      </c>
      <c r="H108" s="18">
        <f>IF($B108="","",F108+G108)</f>
      </c>
      <c r="I108" s="19">
        <f>IF(A108="","",A108-WEEKDAY(A108,3))</f>
      </c>
      <c r="J108" s="20">
        <f>IF(A108="","",TEXT(A108,"mmm yyyy"))</f>
      </c>
    </row>
    <row r="109" spans="1:10" x14ac:dyDescent="0.25">
      <c r="A109" s="16"/>
      <c r="B109" s="14"/>
      <c r="C109" s="17"/>
      <c r="D109" s="17"/>
      <c r="E109" s="21">
        <f>IF($B109="","",IFERROR(VLOOKUP($B109,Workers!$A$2:$D$31,3,FALSE),0))</f>
      </c>
      <c r="F109" s="21">
        <f>IF($B109="","",N(C109)*E109)</f>
      </c>
      <c r="G109" s="21">
        <f>IF($B109="","",N(D109)*IFERROR(VLOOKUP($B109,Workers!$A$2:$D$31,4,FALSE),0))</f>
      </c>
      <c r="H109" s="21">
        <f>IF($B109="","",F109+G109)</f>
      </c>
      <c r="I109" s="22">
        <f>IF(A109="","",A109-WEEKDAY(A109,3))</f>
      </c>
      <c r="J109" s="23">
        <f>IF(A109="","",TEXT(A109,"mmm yyyy"))</f>
      </c>
    </row>
    <row r="110" spans="1:10" x14ac:dyDescent="0.25">
      <c r="A110" s="16"/>
      <c r="B110" s="14"/>
      <c r="C110" s="17"/>
      <c r="D110" s="17"/>
      <c r="E110" s="18">
        <f>IF($B110="","",IFERROR(VLOOKUP($B110,Workers!$A$2:$D$31,3,FALSE),0))</f>
      </c>
      <c r="F110" s="18">
        <f>IF($B110="","",N(C110)*E110)</f>
      </c>
      <c r="G110" s="18">
        <f>IF($B110="","",N(D110)*IFERROR(VLOOKUP($B110,Workers!$A$2:$D$31,4,FALSE),0))</f>
      </c>
      <c r="H110" s="18">
        <f>IF($B110="","",F110+G110)</f>
      </c>
      <c r="I110" s="19">
        <f>IF(A110="","",A110-WEEKDAY(A110,3))</f>
      </c>
      <c r="J110" s="20">
        <f>IF(A110="","",TEXT(A110,"mmm yyyy"))</f>
      </c>
    </row>
    <row r="111" spans="1:10" x14ac:dyDescent="0.25">
      <c r="A111" s="16"/>
      <c r="B111" s="14"/>
      <c r="C111" s="17"/>
      <c r="D111" s="17"/>
      <c r="E111" s="21">
        <f>IF($B111="","",IFERROR(VLOOKUP($B111,Workers!$A$2:$D$31,3,FALSE),0))</f>
      </c>
      <c r="F111" s="21">
        <f>IF($B111="","",N(C111)*E111)</f>
      </c>
      <c r="G111" s="21">
        <f>IF($B111="","",N(D111)*IFERROR(VLOOKUP($B111,Workers!$A$2:$D$31,4,FALSE),0))</f>
      </c>
      <c r="H111" s="21">
        <f>IF($B111="","",F111+G111)</f>
      </c>
      <c r="I111" s="22">
        <f>IF(A111="","",A111-WEEKDAY(A111,3))</f>
      </c>
      <c r="J111" s="23">
        <f>IF(A111="","",TEXT(A111,"mmm yyyy"))</f>
      </c>
    </row>
    <row r="112" spans="1:10" x14ac:dyDescent="0.25">
      <c r="A112" s="16"/>
      <c r="B112" s="14"/>
      <c r="C112" s="17"/>
      <c r="D112" s="17"/>
      <c r="E112" s="18">
        <f>IF($B112="","",IFERROR(VLOOKUP($B112,Workers!$A$2:$D$31,3,FALSE),0))</f>
      </c>
      <c r="F112" s="18">
        <f>IF($B112="","",N(C112)*E112)</f>
      </c>
      <c r="G112" s="18">
        <f>IF($B112="","",N(D112)*IFERROR(VLOOKUP($B112,Workers!$A$2:$D$31,4,FALSE),0))</f>
      </c>
      <c r="H112" s="18">
        <f>IF($B112="","",F112+G112)</f>
      </c>
      <c r="I112" s="19">
        <f>IF(A112="","",A112-WEEKDAY(A112,3))</f>
      </c>
      <c r="J112" s="20">
        <f>IF(A112="","",TEXT(A112,"mmm yyyy"))</f>
      </c>
    </row>
    <row r="113" spans="1:10" x14ac:dyDescent="0.25">
      <c r="A113" s="16"/>
      <c r="B113" s="14"/>
      <c r="C113" s="17"/>
      <c r="D113" s="17"/>
      <c r="E113" s="21">
        <f>IF($B113="","",IFERROR(VLOOKUP($B113,Workers!$A$2:$D$31,3,FALSE),0))</f>
      </c>
      <c r="F113" s="21">
        <f>IF($B113="","",N(C113)*E113)</f>
      </c>
      <c r="G113" s="21">
        <f>IF($B113="","",N(D113)*IFERROR(VLOOKUP($B113,Workers!$A$2:$D$31,4,FALSE),0))</f>
      </c>
      <c r="H113" s="21">
        <f>IF($B113="","",F113+G113)</f>
      </c>
      <c r="I113" s="22">
        <f>IF(A113="","",A113-WEEKDAY(A113,3))</f>
      </c>
      <c r="J113" s="23">
        <f>IF(A113="","",TEXT(A113,"mmm yyyy"))</f>
      </c>
    </row>
    <row r="114" spans="1:10" x14ac:dyDescent="0.25">
      <c r="A114" s="16"/>
      <c r="B114" s="14"/>
      <c r="C114" s="17"/>
      <c r="D114" s="17"/>
      <c r="E114" s="18">
        <f>IF($B114="","",IFERROR(VLOOKUP($B114,Workers!$A$2:$D$31,3,FALSE),0))</f>
      </c>
      <c r="F114" s="18">
        <f>IF($B114="","",N(C114)*E114)</f>
      </c>
      <c r="G114" s="18">
        <f>IF($B114="","",N(D114)*IFERROR(VLOOKUP($B114,Workers!$A$2:$D$31,4,FALSE),0))</f>
      </c>
      <c r="H114" s="18">
        <f>IF($B114="","",F114+G114)</f>
      </c>
      <c r="I114" s="19">
        <f>IF(A114="","",A114-WEEKDAY(A114,3))</f>
      </c>
      <c r="J114" s="20">
        <f>IF(A114="","",TEXT(A114,"mmm yyyy"))</f>
      </c>
    </row>
    <row r="115" spans="1:10" x14ac:dyDescent="0.25">
      <c r="A115" s="16"/>
      <c r="B115" s="14"/>
      <c r="C115" s="17"/>
      <c r="D115" s="17"/>
      <c r="E115" s="21">
        <f>IF($B115="","",IFERROR(VLOOKUP($B115,Workers!$A$2:$D$31,3,FALSE),0))</f>
      </c>
      <c r="F115" s="21">
        <f>IF($B115="","",N(C115)*E115)</f>
      </c>
      <c r="G115" s="21">
        <f>IF($B115="","",N(D115)*IFERROR(VLOOKUP($B115,Workers!$A$2:$D$31,4,FALSE),0))</f>
      </c>
      <c r="H115" s="21">
        <f>IF($B115="","",F115+G115)</f>
      </c>
      <c r="I115" s="22">
        <f>IF(A115="","",A115-WEEKDAY(A115,3))</f>
      </c>
      <c r="J115" s="23">
        <f>IF(A115="","",TEXT(A115,"mmm yyyy"))</f>
      </c>
    </row>
    <row r="116" spans="1:10" x14ac:dyDescent="0.25">
      <c r="A116" s="16"/>
      <c r="B116" s="14"/>
      <c r="C116" s="17"/>
      <c r="D116" s="17"/>
      <c r="E116" s="18">
        <f>IF($B116="","",IFERROR(VLOOKUP($B116,Workers!$A$2:$D$31,3,FALSE),0))</f>
      </c>
      <c r="F116" s="18">
        <f>IF($B116="","",N(C116)*E116)</f>
      </c>
      <c r="G116" s="18">
        <f>IF($B116="","",N(D116)*IFERROR(VLOOKUP($B116,Workers!$A$2:$D$31,4,FALSE),0))</f>
      </c>
      <c r="H116" s="18">
        <f>IF($B116="","",F116+G116)</f>
      </c>
      <c r="I116" s="19">
        <f>IF(A116="","",A116-WEEKDAY(A116,3))</f>
      </c>
      <c r="J116" s="20">
        <f>IF(A116="","",TEXT(A116,"mmm yyyy"))</f>
      </c>
    </row>
    <row r="117" spans="1:10" x14ac:dyDescent="0.25">
      <c r="A117" s="16"/>
      <c r="B117" s="14"/>
      <c r="C117" s="17"/>
      <c r="D117" s="17"/>
      <c r="E117" s="21">
        <f>IF($B117="","",IFERROR(VLOOKUP($B117,Workers!$A$2:$D$31,3,FALSE),0))</f>
      </c>
      <c r="F117" s="21">
        <f>IF($B117="","",N(C117)*E117)</f>
      </c>
      <c r="G117" s="21">
        <f>IF($B117="","",N(D117)*IFERROR(VLOOKUP($B117,Workers!$A$2:$D$31,4,FALSE),0))</f>
      </c>
      <c r="H117" s="21">
        <f>IF($B117="","",F117+G117)</f>
      </c>
      <c r="I117" s="22">
        <f>IF(A117="","",A117-WEEKDAY(A117,3))</f>
      </c>
      <c r="J117" s="23">
        <f>IF(A117="","",TEXT(A117,"mmm yyyy"))</f>
      </c>
    </row>
    <row r="118" spans="1:10" x14ac:dyDescent="0.25">
      <c r="A118" s="16"/>
      <c r="B118" s="14"/>
      <c r="C118" s="17"/>
      <c r="D118" s="17"/>
      <c r="E118" s="18">
        <f>IF($B118="","",IFERROR(VLOOKUP($B118,Workers!$A$2:$D$31,3,FALSE),0))</f>
      </c>
      <c r="F118" s="18">
        <f>IF($B118="","",N(C118)*E118)</f>
      </c>
      <c r="G118" s="18">
        <f>IF($B118="","",N(D118)*IFERROR(VLOOKUP($B118,Workers!$A$2:$D$31,4,FALSE),0))</f>
      </c>
      <c r="H118" s="18">
        <f>IF($B118="","",F118+G118)</f>
      </c>
      <c r="I118" s="19">
        <f>IF(A118="","",A118-WEEKDAY(A118,3))</f>
      </c>
      <c r="J118" s="20">
        <f>IF(A118="","",TEXT(A118,"mmm yyyy"))</f>
      </c>
    </row>
    <row r="119" spans="1:10" x14ac:dyDescent="0.25">
      <c r="A119" s="16"/>
      <c r="B119" s="14"/>
      <c r="C119" s="17"/>
      <c r="D119" s="17"/>
      <c r="E119" s="21">
        <f>IF($B119="","",IFERROR(VLOOKUP($B119,Workers!$A$2:$D$31,3,FALSE),0))</f>
      </c>
      <c r="F119" s="21">
        <f>IF($B119="","",N(C119)*E119)</f>
      </c>
      <c r="G119" s="21">
        <f>IF($B119="","",N(D119)*IFERROR(VLOOKUP($B119,Workers!$A$2:$D$31,4,FALSE),0))</f>
      </c>
      <c r="H119" s="21">
        <f>IF($B119="","",F119+G119)</f>
      </c>
      <c r="I119" s="22">
        <f>IF(A119="","",A119-WEEKDAY(A119,3))</f>
      </c>
      <c r="J119" s="23">
        <f>IF(A119="","",TEXT(A119,"mmm yyyy"))</f>
      </c>
    </row>
    <row r="120" spans="1:10" x14ac:dyDescent="0.25">
      <c r="A120" s="16"/>
      <c r="B120" s="14"/>
      <c r="C120" s="17"/>
      <c r="D120" s="17"/>
      <c r="E120" s="18">
        <f>IF($B120="","",IFERROR(VLOOKUP($B120,Workers!$A$2:$D$31,3,FALSE),0))</f>
      </c>
      <c r="F120" s="18">
        <f>IF($B120="","",N(C120)*E120)</f>
      </c>
      <c r="G120" s="18">
        <f>IF($B120="","",N(D120)*IFERROR(VLOOKUP($B120,Workers!$A$2:$D$31,4,FALSE),0))</f>
      </c>
      <c r="H120" s="18">
        <f>IF($B120="","",F120+G120)</f>
      </c>
      <c r="I120" s="19">
        <f>IF(A120="","",A120-WEEKDAY(A120,3))</f>
      </c>
      <c r="J120" s="20">
        <f>IF(A120="","",TEXT(A120,"mmm yyyy"))</f>
      </c>
    </row>
    <row r="121" spans="1:10" x14ac:dyDescent="0.25">
      <c r="A121" s="16"/>
      <c r="B121" s="14"/>
      <c r="C121" s="17"/>
      <c r="D121" s="17"/>
      <c r="E121" s="21">
        <f>IF($B121="","",IFERROR(VLOOKUP($B121,Workers!$A$2:$D$31,3,FALSE),0))</f>
      </c>
      <c r="F121" s="21">
        <f>IF($B121="","",N(C121)*E121)</f>
      </c>
      <c r="G121" s="21">
        <f>IF($B121="","",N(D121)*IFERROR(VLOOKUP($B121,Workers!$A$2:$D$31,4,FALSE),0))</f>
      </c>
      <c r="H121" s="21">
        <f>IF($B121="","",F121+G121)</f>
      </c>
      <c r="I121" s="22">
        <f>IF(A121="","",A121-WEEKDAY(A121,3))</f>
      </c>
      <c r="J121" s="23">
        <f>IF(A121="","",TEXT(A121,"mmm yyyy"))</f>
      </c>
    </row>
    <row r="122" spans="1:10" x14ac:dyDescent="0.25">
      <c r="A122" s="16"/>
      <c r="B122" s="14"/>
      <c r="C122" s="17"/>
      <c r="D122" s="17"/>
      <c r="E122" s="18">
        <f>IF($B122="","",IFERROR(VLOOKUP($B122,Workers!$A$2:$D$31,3,FALSE),0))</f>
      </c>
      <c r="F122" s="18">
        <f>IF($B122="","",N(C122)*E122)</f>
      </c>
      <c r="G122" s="18">
        <f>IF($B122="","",N(D122)*IFERROR(VLOOKUP($B122,Workers!$A$2:$D$31,4,FALSE),0))</f>
      </c>
      <c r="H122" s="18">
        <f>IF($B122="","",F122+G122)</f>
      </c>
      <c r="I122" s="19">
        <f>IF(A122="","",A122-WEEKDAY(A122,3))</f>
      </c>
      <c r="J122" s="20">
        <f>IF(A122="","",TEXT(A122,"mmm yyyy"))</f>
      </c>
    </row>
    <row r="123" spans="1:10" x14ac:dyDescent="0.25">
      <c r="A123" s="16"/>
      <c r="B123" s="14"/>
      <c r="C123" s="17"/>
      <c r="D123" s="17"/>
      <c r="E123" s="21">
        <f>IF($B123="","",IFERROR(VLOOKUP($B123,Workers!$A$2:$D$31,3,FALSE),0))</f>
      </c>
      <c r="F123" s="21">
        <f>IF($B123="","",N(C123)*E123)</f>
      </c>
      <c r="G123" s="21">
        <f>IF($B123="","",N(D123)*IFERROR(VLOOKUP($B123,Workers!$A$2:$D$31,4,FALSE),0))</f>
      </c>
      <c r="H123" s="21">
        <f>IF($B123="","",F123+G123)</f>
      </c>
      <c r="I123" s="22">
        <f>IF(A123="","",A123-WEEKDAY(A123,3))</f>
      </c>
      <c r="J123" s="23">
        <f>IF(A123="","",TEXT(A123,"mmm yyyy"))</f>
      </c>
    </row>
    <row r="124" spans="1:10" x14ac:dyDescent="0.25">
      <c r="A124" s="16"/>
      <c r="B124" s="14"/>
      <c r="C124" s="17"/>
      <c r="D124" s="17"/>
      <c r="E124" s="18">
        <f>IF($B124="","",IFERROR(VLOOKUP($B124,Workers!$A$2:$D$31,3,FALSE),0))</f>
      </c>
      <c r="F124" s="18">
        <f>IF($B124="","",N(C124)*E124)</f>
      </c>
      <c r="G124" s="18">
        <f>IF($B124="","",N(D124)*IFERROR(VLOOKUP($B124,Workers!$A$2:$D$31,4,FALSE),0))</f>
      </c>
      <c r="H124" s="18">
        <f>IF($B124="","",F124+G124)</f>
      </c>
      <c r="I124" s="19">
        <f>IF(A124="","",A124-WEEKDAY(A124,3))</f>
      </c>
      <c r="J124" s="20">
        <f>IF(A124="","",TEXT(A124,"mmm yyyy"))</f>
      </c>
    </row>
    <row r="125" spans="1:10" x14ac:dyDescent="0.25">
      <c r="A125" s="16"/>
      <c r="B125" s="14"/>
      <c r="C125" s="17"/>
      <c r="D125" s="17"/>
      <c r="E125" s="21">
        <f>IF($B125="","",IFERROR(VLOOKUP($B125,Workers!$A$2:$D$31,3,FALSE),0))</f>
      </c>
      <c r="F125" s="21">
        <f>IF($B125="","",N(C125)*E125)</f>
      </c>
      <c r="G125" s="21">
        <f>IF($B125="","",N(D125)*IFERROR(VLOOKUP($B125,Workers!$A$2:$D$31,4,FALSE),0))</f>
      </c>
      <c r="H125" s="21">
        <f>IF($B125="","",F125+G125)</f>
      </c>
      <c r="I125" s="22">
        <f>IF(A125="","",A125-WEEKDAY(A125,3))</f>
      </c>
      <c r="J125" s="23">
        <f>IF(A125="","",TEXT(A125,"mmm yyyy"))</f>
      </c>
    </row>
    <row r="126" spans="1:10" x14ac:dyDescent="0.25">
      <c r="A126" s="16"/>
      <c r="B126" s="14"/>
      <c r="C126" s="17"/>
      <c r="D126" s="17"/>
      <c r="E126" s="18">
        <f>IF($B126="","",IFERROR(VLOOKUP($B126,Workers!$A$2:$D$31,3,FALSE),0))</f>
      </c>
      <c r="F126" s="18">
        <f>IF($B126="","",N(C126)*E126)</f>
      </c>
      <c r="G126" s="18">
        <f>IF($B126="","",N(D126)*IFERROR(VLOOKUP($B126,Workers!$A$2:$D$31,4,FALSE),0))</f>
      </c>
      <c r="H126" s="18">
        <f>IF($B126="","",F126+G126)</f>
      </c>
      <c r="I126" s="19">
        <f>IF(A126="","",A126-WEEKDAY(A126,3))</f>
      </c>
      <c r="J126" s="20">
        <f>IF(A126="","",TEXT(A126,"mmm yyyy"))</f>
      </c>
    </row>
    <row r="127" spans="1:10" x14ac:dyDescent="0.25">
      <c r="A127" s="16"/>
      <c r="B127" s="14"/>
      <c r="C127" s="17"/>
      <c r="D127" s="17"/>
      <c r="E127" s="21">
        <f>IF($B127="","",IFERROR(VLOOKUP($B127,Workers!$A$2:$D$31,3,FALSE),0))</f>
      </c>
      <c r="F127" s="21">
        <f>IF($B127="","",N(C127)*E127)</f>
      </c>
      <c r="G127" s="21">
        <f>IF($B127="","",N(D127)*IFERROR(VLOOKUP($B127,Workers!$A$2:$D$31,4,FALSE),0))</f>
      </c>
      <c r="H127" s="21">
        <f>IF($B127="","",F127+G127)</f>
      </c>
      <c r="I127" s="22">
        <f>IF(A127="","",A127-WEEKDAY(A127,3))</f>
      </c>
      <c r="J127" s="23">
        <f>IF(A127="","",TEXT(A127,"mmm yyyy"))</f>
      </c>
    </row>
    <row r="128" spans="1:10" x14ac:dyDescent="0.25">
      <c r="A128" s="16"/>
      <c r="B128" s="14"/>
      <c r="C128" s="17"/>
      <c r="D128" s="17"/>
      <c r="E128" s="18">
        <f>IF($B128="","",IFERROR(VLOOKUP($B128,Workers!$A$2:$D$31,3,FALSE),0))</f>
      </c>
      <c r="F128" s="18">
        <f>IF($B128="","",N(C128)*E128)</f>
      </c>
      <c r="G128" s="18">
        <f>IF($B128="","",N(D128)*IFERROR(VLOOKUP($B128,Workers!$A$2:$D$31,4,FALSE),0))</f>
      </c>
      <c r="H128" s="18">
        <f>IF($B128="","",F128+G128)</f>
      </c>
      <c r="I128" s="19">
        <f>IF(A128="","",A128-WEEKDAY(A128,3))</f>
      </c>
      <c r="J128" s="20">
        <f>IF(A128="","",TEXT(A128,"mmm yyyy"))</f>
      </c>
    </row>
    <row r="129" spans="1:10" x14ac:dyDescent="0.25">
      <c r="A129" s="16"/>
      <c r="B129" s="14"/>
      <c r="C129" s="17"/>
      <c r="D129" s="17"/>
      <c r="E129" s="21">
        <f>IF($B129="","",IFERROR(VLOOKUP($B129,Workers!$A$2:$D$31,3,FALSE),0))</f>
      </c>
      <c r="F129" s="21">
        <f>IF($B129="","",N(C129)*E129)</f>
      </c>
      <c r="G129" s="21">
        <f>IF($B129="","",N(D129)*IFERROR(VLOOKUP($B129,Workers!$A$2:$D$31,4,FALSE),0))</f>
      </c>
      <c r="H129" s="21">
        <f>IF($B129="","",F129+G129)</f>
      </c>
      <c r="I129" s="22">
        <f>IF(A129="","",A129-WEEKDAY(A129,3))</f>
      </c>
      <c r="J129" s="23">
        <f>IF(A129="","",TEXT(A129,"mmm yyyy"))</f>
      </c>
    </row>
    <row r="130" spans="1:10" x14ac:dyDescent="0.25">
      <c r="A130" s="16"/>
      <c r="B130" s="14"/>
      <c r="C130" s="17"/>
      <c r="D130" s="17"/>
      <c r="E130" s="18">
        <f>IF($B130="","",IFERROR(VLOOKUP($B130,Workers!$A$2:$D$31,3,FALSE),0))</f>
      </c>
      <c r="F130" s="18">
        <f>IF($B130="","",N(C130)*E130)</f>
      </c>
      <c r="G130" s="18">
        <f>IF($B130="","",N(D130)*IFERROR(VLOOKUP($B130,Workers!$A$2:$D$31,4,FALSE),0))</f>
      </c>
      <c r="H130" s="18">
        <f>IF($B130="","",F130+G130)</f>
      </c>
      <c r="I130" s="19">
        <f>IF(A130="","",A130-WEEKDAY(A130,3))</f>
      </c>
      <c r="J130" s="20">
        <f>IF(A130="","",TEXT(A130,"mmm yyyy"))</f>
      </c>
    </row>
    <row r="131" spans="1:10" x14ac:dyDescent="0.25">
      <c r="A131" s="16"/>
      <c r="B131" s="14"/>
      <c r="C131" s="17"/>
      <c r="D131" s="17"/>
      <c r="E131" s="21">
        <f>IF($B131="","",IFERROR(VLOOKUP($B131,Workers!$A$2:$D$31,3,FALSE),0))</f>
      </c>
      <c r="F131" s="21">
        <f>IF($B131="","",N(C131)*E131)</f>
      </c>
      <c r="G131" s="21">
        <f>IF($B131="","",N(D131)*IFERROR(VLOOKUP($B131,Workers!$A$2:$D$31,4,FALSE),0))</f>
      </c>
      <c r="H131" s="21">
        <f>IF($B131="","",F131+G131)</f>
      </c>
      <c r="I131" s="22">
        <f>IF(A131="","",A131-WEEKDAY(A131,3))</f>
      </c>
      <c r="J131" s="23">
        <f>IF(A131="","",TEXT(A131,"mmm yyyy"))</f>
      </c>
    </row>
    <row r="132" spans="1:10" x14ac:dyDescent="0.25">
      <c r="A132" s="16"/>
      <c r="B132" s="14"/>
      <c r="C132" s="17"/>
      <c r="D132" s="17"/>
      <c r="E132" s="18">
        <f>IF($B132="","",IFERROR(VLOOKUP($B132,Workers!$A$2:$D$31,3,FALSE),0))</f>
      </c>
      <c r="F132" s="18">
        <f>IF($B132="","",N(C132)*E132)</f>
      </c>
      <c r="G132" s="18">
        <f>IF($B132="","",N(D132)*IFERROR(VLOOKUP($B132,Workers!$A$2:$D$31,4,FALSE),0))</f>
      </c>
      <c r="H132" s="18">
        <f>IF($B132="","",F132+G132)</f>
      </c>
      <c r="I132" s="19">
        <f>IF(A132="","",A132-WEEKDAY(A132,3))</f>
      </c>
      <c r="J132" s="20">
        <f>IF(A132="","",TEXT(A132,"mmm yyyy"))</f>
      </c>
    </row>
    <row r="133" spans="1:10" x14ac:dyDescent="0.25">
      <c r="A133" s="16"/>
      <c r="B133" s="14"/>
      <c r="C133" s="17"/>
      <c r="D133" s="17"/>
      <c r="E133" s="21">
        <f>IF($B133="","",IFERROR(VLOOKUP($B133,Workers!$A$2:$D$31,3,FALSE),0))</f>
      </c>
      <c r="F133" s="21">
        <f>IF($B133="","",N(C133)*E133)</f>
      </c>
      <c r="G133" s="21">
        <f>IF($B133="","",N(D133)*IFERROR(VLOOKUP($B133,Workers!$A$2:$D$31,4,FALSE),0))</f>
      </c>
      <c r="H133" s="21">
        <f>IF($B133="","",F133+G133)</f>
      </c>
      <c r="I133" s="22">
        <f>IF(A133="","",A133-WEEKDAY(A133,3))</f>
      </c>
      <c r="J133" s="23">
        <f>IF(A133="","",TEXT(A133,"mmm yyyy"))</f>
      </c>
    </row>
    <row r="134" spans="1:10" x14ac:dyDescent="0.25">
      <c r="A134" s="16"/>
      <c r="B134" s="14"/>
      <c r="C134" s="17"/>
      <c r="D134" s="17"/>
      <c r="E134" s="18">
        <f>IF($B134="","",IFERROR(VLOOKUP($B134,Workers!$A$2:$D$31,3,FALSE),0))</f>
      </c>
      <c r="F134" s="18">
        <f>IF($B134="","",N(C134)*E134)</f>
      </c>
      <c r="G134" s="18">
        <f>IF($B134="","",N(D134)*IFERROR(VLOOKUP($B134,Workers!$A$2:$D$31,4,FALSE),0))</f>
      </c>
      <c r="H134" s="18">
        <f>IF($B134="","",F134+G134)</f>
      </c>
      <c r="I134" s="19">
        <f>IF(A134="","",A134-WEEKDAY(A134,3))</f>
      </c>
      <c r="J134" s="20">
        <f>IF(A134="","",TEXT(A134,"mmm yyyy"))</f>
      </c>
    </row>
    <row r="135" spans="1:10" x14ac:dyDescent="0.25">
      <c r="A135" s="16"/>
      <c r="B135" s="14"/>
      <c r="C135" s="17"/>
      <c r="D135" s="17"/>
      <c r="E135" s="21">
        <f>IF($B135="","",IFERROR(VLOOKUP($B135,Workers!$A$2:$D$31,3,FALSE),0))</f>
      </c>
      <c r="F135" s="21">
        <f>IF($B135="","",N(C135)*E135)</f>
      </c>
      <c r="G135" s="21">
        <f>IF($B135="","",N(D135)*IFERROR(VLOOKUP($B135,Workers!$A$2:$D$31,4,FALSE),0))</f>
      </c>
      <c r="H135" s="21">
        <f>IF($B135="","",F135+G135)</f>
      </c>
      <c r="I135" s="22">
        <f>IF(A135="","",A135-WEEKDAY(A135,3))</f>
      </c>
      <c r="J135" s="23">
        <f>IF(A135="","",TEXT(A135,"mmm yyyy"))</f>
      </c>
    </row>
    <row r="136" spans="1:10" x14ac:dyDescent="0.25">
      <c r="A136" s="16"/>
      <c r="B136" s="14"/>
      <c r="C136" s="17"/>
      <c r="D136" s="17"/>
      <c r="E136" s="18">
        <f>IF($B136="","",IFERROR(VLOOKUP($B136,Workers!$A$2:$D$31,3,FALSE),0))</f>
      </c>
      <c r="F136" s="18">
        <f>IF($B136="","",N(C136)*E136)</f>
      </c>
      <c r="G136" s="18">
        <f>IF($B136="","",N(D136)*IFERROR(VLOOKUP($B136,Workers!$A$2:$D$31,4,FALSE),0))</f>
      </c>
      <c r="H136" s="18">
        <f>IF($B136="","",F136+G136)</f>
      </c>
      <c r="I136" s="19">
        <f>IF(A136="","",A136-WEEKDAY(A136,3))</f>
      </c>
      <c r="J136" s="20">
        <f>IF(A136="","",TEXT(A136,"mmm yyyy"))</f>
      </c>
    </row>
    <row r="137" spans="1:10" x14ac:dyDescent="0.25">
      <c r="A137" s="16"/>
      <c r="B137" s="14"/>
      <c r="C137" s="17"/>
      <c r="D137" s="17"/>
      <c r="E137" s="21">
        <f>IF($B137="","",IFERROR(VLOOKUP($B137,Workers!$A$2:$D$31,3,FALSE),0))</f>
      </c>
      <c r="F137" s="21">
        <f>IF($B137="","",N(C137)*E137)</f>
      </c>
      <c r="G137" s="21">
        <f>IF($B137="","",N(D137)*IFERROR(VLOOKUP($B137,Workers!$A$2:$D$31,4,FALSE),0))</f>
      </c>
      <c r="H137" s="21">
        <f>IF($B137="","",F137+G137)</f>
      </c>
      <c r="I137" s="22">
        <f>IF(A137="","",A137-WEEKDAY(A137,3))</f>
      </c>
      <c r="J137" s="23">
        <f>IF(A137="","",TEXT(A137,"mmm yyyy"))</f>
      </c>
    </row>
    <row r="138" spans="1:10" x14ac:dyDescent="0.25">
      <c r="A138" s="16"/>
      <c r="B138" s="14"/>
      <c r="C138" s="17"/>
      <c r="D138" s="17"/>
      <c r="E138" s="18">
        <f>IF($B138="","",IFERROR(VLOOKUP($B138,Workers!$A$2:$D$31,3,FALSE),0))</f>
      </c>
      <c r="F138" s="18">
        <f>IF($B138="","",N(C138)*E138)</f>
      </c>
      <c r="G138" s="18">
        <f>IF($B138="","",N(D138)*IFERROR(VLOOKUP($B138,Workers!$A$2:$D$31,4,FALSE),0))</f>
      </c>
      <c r="H138" s="18">
        <f>IF($B138="","",F138+G138)</f>
      </c>
      <c r="I138" s="19">
        <f>IF(A138="","",A138-WEEKDAY(A138,3))</f>
      </c>
      <c r="J138" s="20">
        <f>IF(A138="","",TEXT(A138,"mmm yyyy"))</f>
      </c>
    </row>
    <row r="139" spans="1:10" x14ac:dyDescent="0.25">
      <c r="A139" s="16"/>
      <c r="B139" s="14"/>
      <c r="C139" s="17"/>
      <c r="D139" s="17"/>
      <c r="E139" s="21">
        <f>IF($B139="","",IFERROR(VLOOKUP($B139,Workers!$A$2:$D$31,3,FALSE),0))</f>
      </c>
      <c r="F139" s="21">
        <f>IF($B139="","",N(C139)*E139)</f>
      </c>
      <c r="G139" s="21">
        <f>IF($B139="","",N(D139)*IFERROR(VLOOKUP($B139,Workers!$A$2:$D$31,4,FALSE),0))</f>
      </c>
      <c r="H139" s="21">
        <f>IF($B139="","",F139+G139)</f>
      </c>
      <c r="I139" s="22">
        <f>IF(A139="","",A139-WEEKDAY(A139,3))</f>
      </c>
      <c r="J139" s="23">
        <f>IF(A139="","",TEXT(A139,"mmm yyyy"))</f>
      </c>
    </row>
    <row r="140" spans="1:10" x14ac:dyDescent="0.25">
      <c r="A140" s="16"/>
      <c r="B140" s="14"/>
      <c r="C140" s="17"/>
      <c r="D140" s="17"/>
      <c r="E140" s="18">
        <f>IF($B140="","",IFERROR(VLOOKUP($B140,Workers!$A$2:$D$31,3,FALSE),0))</f>
      </c>
      <c r="F140" s="18">
        <f>IF($B140="","",N(C140)*E140)</f>
      </c>
      <c r="G140" s="18">
        <f>IF($B140="","",N(D140)*IFERROR(VLOOKUP($B140,Workers!$A$2:$D$31,4,FALSE),0))</f>
      </c>
      <c r="H140" s="18">
        <f>IF($B140="","",F140+G140)</f>
      </c>
      <c r="I140" s="19">
        <f>IF(A140="","",A140-WEEKDAY(A140,3))</f>
      </c>
      <c r="J140" s="20">
        <f>IF(A140="","",TEXT(A140,"mmm yyyy"))</f>
      </c>
    </row>
    <row r="141" spans="1:10" x14ac:dyDescent="0.25">
      <c r="A141" s="16"/>
      <c r="B141" s="14"/>
      <c r="C141" s="17"/>
      <c r="D141" s="17"/>
      <c r="E141" s="21">
        <f>IF($B141="","",IFERROR(VLOOKUP($B141,Workers!$A$2:$D$31,3,FALSE),0))</f>
      </c>
      <c r="F141" s="21">
        <f>IF($B141="","",N(C141)*E141)</f>
      </c>
      <c r="G141" s="21">
        <f>IF($B141="","",N(D141)*IFERROR(VLOOKUP($B141,Workers!$A$2:$D$31,4,FALSE),0))</f>
      </c>
      <c r="H141" s="21">
        <f>IF($B141="","",F141+G141)</f>
      </c>
      <c r="I141" s="22">
        <f>IF(A141="","",A141-WEEKDAY(A141,3))</f>
      </c>
      <c r="J141" s="23">
        <f>IF(A141="","",TEXT(A141,"mmm yyyy"))</f>
      </c>
    </row>
    <row r="142" spans="1:10" x14ac:dyDescent="0.25">
      <c r="A142" s="16"/>
      <c r="B142" s="14"/>
      <c r="C142" s="17"/>
      <c r="D142" s="17"/>
      <c r="E142" s="18">
        <f>IF($B142="","",IFERROR(VLOOKUP($B142,Workers!$A$2:$D$31,3,FALSE),0))</f>
      </c>
      <c r="F142" s="18">
        <f>IF($B142="","",N(C142)*E142)</f>
      </c>
      <c r="G142" s="18">
        <f>IF($B142="","",N(D142)*IFERROR(VLOOKUP($B142,Workers!$A$2:$D$31,4,FALSE),0))</f>
      </c>
      <c r="H142" s="18">
        <f>IF($B142="","",F142+G142)</f>
      </c>
      <c r="I142" s="19">
        <f>IF(A142="","",A142-WEEKDAY(A142,3))</f>
      </c>
      <c r="J142" s="20">
        <f>IF(A142="","",TEXT(A142,"mmm yyyy"))</f>
      </c>
    </row>
    <row r="143" spans="1:10" x14ac:dyDescent="0.25">
      <c r="A143" s="16"/>
      <c r="B143" s="14"/>
      <c r="C143" s="17"/>
      <c r="D143" s="17"/>
      <c r="E143" s="21">
        <f>IF($B143="","",IFERROR(VLOOKUP($B143,Workers!$A$2:$D$31,3,FALSE),0))</f>
      </c>
      <c r="F143" s="21">
        <f>IF($B143="","",N(C143)*E143)</f>
      </c>
      <c r="G143" s="21">
        <f>IF($B143="","",N(D143)*IFERROR(VLOOKUP($B143,Workers!$A$2:$D$31,4,FALSE),0))</f>
      </c>
      <c r="H143" s="21">
        <f>IF($B143="","",F143+G143)</f>
      </c>
      <c r="I143" s="22">
        <f>IF(A143="","",A143-WEEKDAY(A143,3))</f>
      </c>
      <c r="J143" s="23">
        <f>IF(A143="","",TEXT(A143,"mmm yyyy"))</f>
      </c>
    </row>
    <row r="144" spans="1:10" x14ac:dyDescent="0.25">
      <c r="A144" s="16"/>
      <c r="B144" s="14"/>
      <c r="C144" s="17"/>
      <c r="D144" s="17"/>
      <c r="E144" s="18">
        <f>IF($B144="","",IFERROR(VLOOKUP($B144,Workers!$A$2:$D$31,3,FALSE),0))</f>
      </c>
      <c r="F144" s="18">
        <f>IF($B144="","",N(C144)*E144)</f>
      </c>
      <c r="G144" s="18">
        <f>IF($B144="","",N(D144)*IFERROR(VLOOKUP($B144,Workers!$A$2:$D$31,4,FALSE),0))</f>
      </c>
      <c r="H144" s="18">
        <f>IF($B144="","",F144+G144)</f>
      </c>
      <c r="I144" s="19">
        <f>IF(A144="","",A144-WEEKDAY(A144,3))</f>
      </c>
      <c r="J144" s="20">
        <f>IF(A144="","",TEXT(A144,"mmm yyyy"))</f>
      </c>
    </row>
    <row r="145" spans="1:10" x14ac:dyDescent="0.25">
      <c r="A145" s="16"/>
      <c r="B145" s="14"/>
      <c r="C145" s="17"/>
      <c r="D145" s="17"/>
      <c r="E145" s="21">
        <f>IF($B145="","",IFERROR(VLOOKUP($B145,Workers!$A$2:$D$31,3,FALSE),0))</f>
      </c>
      <c r="F145" s="21">
        <f>IF($B145="","",N(C145)*E145)</f>
      </c>
      <c r="G145" s="21">
        <f>IF($B145="","",N(D145)*IFERROR(VLOOKUP($B145,Workers!$A$2:$D$31,4,FALSE),0))</f>
      </c>
      <c r="H145" s="21">
        <f>IF($B145="","",F145+G145)</f>
      </c>
      <c r="I145" s="22">
        <f>IF(A145="","",A145-WEEKDAY(A145,3))</f>
      </c>
      <c r="J145" s="23">
        <f>IF(A145="","",TEXT(A145,"mmm yyyy"))</f>
      </c>
    </row>
    <row r="146" spans="1:10" x14ac:dyDescent="0.25">
      <c r="A146" s="16"/>
      <c r="B146" s="14"/>
      <c r="C146" s="17"/>
      <c r="D146" s="17"/>
      <c r="E146" s="18">
        <f>IF($B146="","",IFERROR(VLOOKUP($B146,Workers!$A$2:$D$31,3,FALSE),0))</f>
      </c>
      <c r="F146" s="18">
        <f>IF($B146="","",N(C146)*E146)</f>
      </c>
      <c r="G146" s="18">
        <f>IF($B146="","",N(D146)*IFERROR(VLOOKUP($B146,Workers!$A$2:$D$31,4,FALSE),0))</f>
      </c>
      <c r="H146" s="18">
        <f>IF($B146="","",F146+G146)</f>
      </c>
      <c r="I146" s="19">
        <f>IF(A146="","",A146-WEEKDAY(A146,3))</f>
      </c>
      <c r="J146" s="20">
        <f>IF(A146="","",TEXT(A146,"mmm yyyy"))</f>
      </c>
    </row>
    <row r="147" spans="1:10" x14ac:dyDescent="0.25">
      <c r="A147" s="16"/>
      <c r="B147" s="14"/>
      <c r="C147" s="17"/>
      <c r="D147" s="17"/>
      <c r="E147" s="21">
        <f>IF($B147="","",IFERROR(VLOOKUP($B147,Workers!$A$2:$D$31,3,FALSE),0))</f>
      </c>
      <c r="F147" s="21">
        <f>IF($B147="","",N(C147)*E147)</f>
      </c>
      <c r="G147" s="21">
        <f>IF($B147="","",N(D147)*IFERROR(VLOOKUP($B147,Workers!$A$2:$D$31,4,FALSE),0))</f>
      </c>
      <c r="H147" s="21">
        <f>IF($B147="","",F147+G147)</f>
      </c>
      <c r="I147" s="22">
        <f>IF(A147="","",A147-WEEKDAY(A147,3))</f>
      </c>
      <c r="J147" s="23">
        <f>IF(A147="","",TEXT(A147,"mmm yyyy"))</f>
      </c>
    </row>
    <row r="148" spans="1:10" x14ac:dyDescent="0.25">
      <c r="A148" s="16"/>
      <c r="B148" s="14"/>
      <c r="C148" s="17"/>
      <c r="D148" s="17"/>
      <c r="E148" s="18">
        <f>IF($B148="","",IFERROR(VLOOKUP($B148,Workers!$A$2:$D$31,3,FALSE),0))</f>
      </c>
      <c r="F148" s="18">
        <f>IF($B148="","",N(C148)*E148)</f>
      </c>
      <c r="G148" s="18">
        <f>IF($B148="","",N(D148)*IFERROR(VLOOKUP($B148,Workers!$A$2:$D$31,4,FALSE),0))</f>
      </c>
      <c r="H148" s="18">
        <f>IF($B148="","",F148+G148)</f>
      </c>
      <c r="I148" s="19">
        <f>IF(A148="","",A148-WEEKDAY(A148,3))</f>
      </c>
      <c r="J148" s="20">
        <f>IF(A148="","",TEXT(A148,"mmm yyyy"))</f>
      </c>
    </row>
    <row r="149" spans="1:10" x14ac:dyDescent="0.25">
      <c r="A149" s="16"/>
      <c r="B149" s="14"/>
      <c r="C149" s="17"/>
      <c r="D149" s="17"/>
      <c r="E149" s="21">
        <f>IF($B149="","",IFERROR(VLOOKUP($B149,Workers!$A$2:$D$31,3,FALSE),0))</f>
      </c>
      <c r="F149" s="21">
        <f>IF($B149="","",N(C149)*E149)</f>
      </c>
      <c r="G149" s="21">
        <f>IF($B149="","",N(D149)*IFERROR(VLOOKUP($B149,Workers!$A$2:$D$31,4,FALSE),0))</f>
      </c>
      <c r="H149" s="21">
        <f>IF($B149="","",F149+G149)</f>
      </c>
      <c r="I149" s="22">
        <f>IF(A149="","",A149-WEEKDAY(A149,3))</f>
      </c>
      <c r="J149" s="23">
        <f>IF(A149="","",TEXT(A149,"mmm yyyy"))</f>
      </c>
    </row>
    <row r="150" spans="1:10" x14ac:dyDescent="0.25">
      <c r="A150" s="16"/>
      <c r="B150" s="14"/>
      <c r="C150" s="17"/>
      <c r="D150" s="17"/>
      <c r="E150" s="18">
        <f>IF($B150="","",IFERROR(VLOOKUP($B150,Workers!$A$2:$D$31,3,FALSE),0))</f>
      </c>
      <c r="F150" s="18">
        <f>IF($B150="","",N(C150)*E150)</f>
      </c>
      <c r="G150" s="18">
        <f>IF($B150="","",N(D150)*IFERROR(VLOOKUP($B150,Workers!$A$2:$D$31,4,FALSE),0))</f>
      </c>
      <c r="H150" s="18">
        <f>IF($B150="","",F150+G150)</f>
      </c>
      <c r="I150" s="19">
        <f>IF(A150="","",A150-WEEKDAY(A150,3))</f>
      </c>
      <c r="J150" s="20">
        <f>IF(A150="","",TEXT(A150,"mmm yyyy"))</f>
      </c>
    </row>
    <row r="151" spans="1:10" x14ac:dyDescent="0.25">
      <c r="A151" s="16"/>
      <c r="B151" s="14"/>
      <c r="C151" s="17"/>
      <c r="D151" s="17"/>
      <c r="E151" s="21">
        <f>IF($B151="","",IFERROR(VLOOKUP($B151,Workers!$A$2:$D$31,3,FALSE),0))</f>
      </c>
      <c r="F151" s="21">
        <f>IF($B151="","",N(C151)*E151)</f>
      </c>
      <c r="G151" s="21">
        <f>IF($B151="","",N(D151)*IFERROR(VLOOKUP($B151,Workers!$A$2:$D$31,4,FALSE),0))</f>
      </c>
      <c r="H151" s="21">
        <f>IF($B151="","",F151+G151)</f>
      </c>
      <c r="I151" s="22">
        <f>IF(A151="","",A151-WEEKDAY(A151,3))</f>
      </c>
      <c r="J151" s="23">
        <f>IF(A151="","",TEXT(A151,"mmm yyyy"))</f>
      </c>
    </row>
    <row r="152" spans="1:10" x14ac:dyDescent="0.25">
      <c r="A152" s="16"/>
      <c r="B152" s="14"/>
      <c r="C152" s="17"/>
      <c r="D152" s="17"/>
      <c r="E152" s="18">
        <f>IF($B152="","",IFERROR(VLOOKUP($B152,Workers!$A$2:$D$31,3,FALSE),0))</f>
      </c>
      <c r="F152" s="18">
        <f>IF($B152="","",N(C152)*E152)</f>
      </c>
      <c r="G152" s="18">
        <f>IF($B152="","",N(D152)*IFERROR(VLOOKUP($B152,Workers!$A$2:$D$31,4,FALSE),0))</f>
      </c>
      <c r="H152" s="18">
        <f>IF($B152="","",F152+G152)</f>
      </c>
      <c r="I152" s="19">
        <f>IF(A152="","",A152-WEEKDAY(A152,3))</f>
      </c>
      <c r="J152" s="20">
        <f>IF(A152="","",TEXT(A152,"mmm yyyy"))</f>
      </c>
    </row>
    <row r="153" spans="1:10" x14ac:dyDescent="0.25">
      <c r="A153" s="16"/>
      <c r="B153" s="14"/>
      <c r="C153" s="17"/>
      <c r="D153" s="17"/>
      <c r="E153" s="21">
        <f>IF($B153="","",IFERROR(VLOOKUP($B153,Workers!$A$2:$D$31,3,FALSE),0))</f>
      </c>
      <c r="F153" s="21">
        <f>IF($B153="","",N(C153)*E153)</f>
      </c>
      <c r="G153" s="21">
        <f>IF($B153="","",N(D153)*IFERROR(VLOOKUP($B153,Workers!$A$2:$D$31,4,FALSE),0))</f>
      </c>
      <c r="H153" s="21">
        <f>IF($B153="","",F153+G153)</f>
      </c>
      <c r="I153" s="22">
        <f>IF(A153="","",A153-WEEKDAY(A153,3))</f>
      </c>
      <c r="J153" s="23">
        <f>IF(A153="","",TEXT(A153,"mmm yyyy"))</f>
      </c>
    </row>
    <row r="154" spans="1:10" x14ac:dyDescent="0.25">
      <c r="A154" s="16"/>
      <c r="B154" s="14"/>
      <c r="C154" s="17"/>
      <c r="D154" s="17"/>
      <c r="E154" s="18">
        <f>IF($B154="","",IFERROR(VLOOKUP($B154,Workers!$A$2:$D$31,3,FALSE),0))</f>
      </c>
      <c r="F154" s="18">
        <f>IF($B154="","",N(C154)*E154)</f>
      </c>
      <c r="G154" s="18">
        <f>IF($B154="","",N(D154)*IFERROR(VLOOKUP($B154,Workers!$A$2:$D$31,4,FALSE),0))</f>
      </c>
      <c r="H154" s="18">
        <f>IF($B154="","",F154+G154)</f>
      </c>
      <c r="I154" s="19">
        <f>IF(A154="","",A154-WEEKDAY(A154,3))</f>
      </c>
      <c r="J154" s="20">
        <f>IF(A154="","",TEXT(A154,"mmm yyyy"))</f>
      </c>
    </row>
    <row r="155" spans="1:10" x14ac:dyDescent="0.25">
      <c r="A155" s="16"/>
      <c r="B155" s="14"/>
      <c r="C155" s="17"/>
      <c r="D155" s="17"/>
      <c r="E155" s="21">
        <f>IF($B155="","",IFERROR(VLOOKUP($B155,Workers!$A$2:$D$31,3,FALSE),0))</f>
      </c>
      <c r="F155" s="21">
        <f>IF($B155="","",N(C155)*E155)</f>
      </c>
      <c r="G155" s="21">
        <f>IF($B155="","",N(D155)*IFERROR(VLOOKUP($B155,Workers!$A$2:$D$31,4,FALSE),0))</f>
      </c>
      <c r="H155" s="21">
        <f>IF($B155="","",F155+G155)</f>
      </c>
      <c r="I155" s="22">
        <f>IF(A155="","",A155-WEEKDAY(A155,3))</f>
      </c>
      <c r="J155" s="23">
        <f>IF(A155="","",TEXT(A155,"mmm yyyy"))</f>
      </c>
    </row>
    <row r="156" spans="1:10" x14ac:dyDescent="0.25">
      <c r="A156" s="16"/>
      <c r="B156" s="14"/>
      <c r="C156" s="17"/>
      <c r="D156" s="17"/>
      <c r="E156" s="18">
        <f>IF($B156="","",IFERROR(VLOOKUP($B156,Workers!$A$2:$D$31,3,FALSE),0))</f>
      </c>
      <c r="F156" s="18">
        <f>IF($B156="","",N(C156)*E156)</f>
      </c>
      <c r="G156" s="18">
        <f>IF($B156="","",N(D156)*IFERROR(VLOOKUP($B156,Workers!$A$2:$D$31,4,FALSE),0))</f>
      </c>
      <c r="H156" s="18">
        <f>IF($B156="","",F156+G156)</f>
      </c>
      <c r="I156" s="19">
        <f>IF(A156="","",A156-WEEKDAY(A156,3))</f>
      </c>
      <c r="J156" s="20">
        <f>IF(A156="","",TEXT(A156,"mmm yyyy"))</f>
      </c>
    </row>
    <row r="157" spans="1:10" x14ac:dyDescent="0.25">
      <c r="A157" s="16"/>
      <c r="B157" s="14"/>
      <c r="C157" s="17"/>
      <c r="D157" s="17"/>
      <c r="E157" s="21">
        <f>IF($B157="","",IFERROR(VLOOKUP($B157,Workers!$A$2:$D$31,3,FALSE),0))</f>
      </c>
      <c r="F157" s="21">
        <f>IF($B157="","",N(C157)*E157)</f>
      </c>
      <c r="G157" s="21">
        <f>IF($B157="","",N(D157)*IFERROR(VLOOKUP($B157,Workers!$A$2:$D$31,4,FALSE),0))</f>
      </c>
      <c r="H157" s="21">
        <f>IF($B157="","",F157+G157)</f>
      </c>
      <c r="I157" s="22">
        <f>IF(A157="","",A157-WEEKDAY(A157,3))</f>
      </c>
      <c r="J157" s="23">
        <f>IF(A157="","",TEXT(A157,"mmm yyyy"))</f>
      </c>
    </row>
    <row r="158" spans="1:10" x14ac:dyDescent="0.25">
      <c r="A158" s="16"/>
      <c r="B158" s="14"/>
      <c r="C158" s="17"/>
      <c r="D158" s="17"/>
      <c r="E158" s="18">
        <f>IF($B158="","",IFERROR(VLOOKUP($B158,Workers!$A$2:$D$31,3,FALSE),0))</f>
      </c>
      <c r="F158" s="18">
        <f>IF($B158="","",N(C158)*E158)</f>
      </c>
      <c r="G158" s="18">
        <f>IF($B158="","",N(D158)*IFERROR(VLOOKUP($B158,Workers!$A$2:$D$31,4,FALSE),0))</f>
      </c>
      <c r="H158" s="18">
        <f>IF($B158="","",F158+G158)</f>
      </c>
      <c r="I158" s="19">
        <f>IF(A158="","",A158-WEEKDAY(A158,3))</f>
      </c>
      <c r="J158" s="20">
        <f>IF(A158="","",TEXT(A158,"mmm yyyy"))</f>
      </c>
    </row>
    <row r="159" spans="1:10" x14ac:dyDescent="0.25">
      <c r="A159" s="16"/>
      <c r="B159" s="14"/>
      <c r="C159" s="17"/>
      <c r="D159" s="17"/>
      <c r="E159" s="21">
        <f>IF($B159="","",IFERROR(VLOOKUP($B159,Workers!$A$2:$D$31,3,FALSE),0))</f>
      </c>
      <c r="F159" s="21">
        <f>IF($B159="","",N(C159)*E159)</f>
      </c>
      <c r="G159" s="21">
        <f>IF($B159="","",N(D159)*IFERROR(VLOOKUP($B159,Workers!$A$2:$D$31,4,FALSE),0))</f>
      </c>
      <c r="H159" s="21">
        <f>IF($B159="","",F159+G159)</f>
      </c>
      <c r="I159" s="22">
        <f>IF(A159="","",A159-WEEKDAY(A159,3))</f>
      </c>
      <c r="J159" s="23">
        <f>IF(A159="","",TEXT(A159,"mmm yyyy"))</f>
      </c>
    </row>
    <row r="160" spans="1:10" x14ac:dyDescent="0.25">
      <c r="A160" s="16"/>
      <c r="B160" s="14"/>
      <c r="C160" s="17"/>
      <c r="D160" s="17"/>
      <c r="E160" s="18">
        <f>IF($B160="","",IFERROR(VLOOKUP($B160,Workers!$A$2:$D$31,3,FALSE),0))</f>
      </c>
      <c r="F160" s="18">
        <f>IF($B160="","",N(C160)*E160)</f>
      </c>
      <c r="G160" s="18">
        <f>IF($B160="","",N(D160)*IFERROR(VLOOKUP($B160,Workers!$A$2:$D$31,4,FALSE),0))</f>
      </c>
      <c r="H160" s="18">
        <f>IF($B160="","",F160+G160)</f>
      </c>
      <c r="I160" s="19">
        <f>IF(A160="","",A160-WEEKDAY(A160,3))</f>
      </c>
      <c r="J160" s="20">
        <f>IF(A160="","",TEXT(A160,"mmm yyyy"))</f>
      </c>
    </row>
    <row r="161" spans="1:10" x14ac:dyDescent="0.25">
      <c r="A161" s="16"/>
      <c r="B161" s="14"/>
      <c r="C161" s="17"/>
      <c r="D161" s="17"/>
      <c r="E161" s="21">
        <f>IF($B161="","",IFERROR(VLOOKUP($B161,Workers!$A$2:$D$31,3,FALSE),0))</f>
      </c>
      <c r="F161" s="21">
        <f>IF($B161="","",N(C161)*E161)</f>
      </c>
      <c r="G161" s="21">
        <f>IF($B161="","",N(D161)*IFERROR(VLOOKUP($B161,Workers!$A$2:$D$31,4,FALSE),0))</f>
      </c>
      <c r="H161" s="21">
        <f>IF($B161="","",F161+G161)</f>
      </c>
      <c r="I161" s="22">
        <f>IF(A161="","",A161-WEEKDAY(A161,3))</f>
      </c>
      <c r="J161" s="23">
        <f>IF(A161="","",TEXT(A161,"mmm yyyy"))</f>
      </c>
    </row>
    <row r="162" spans="1:10" x14ac:dyDescent="0.25">
      <c r="A162" s="16"/>
      <c r="B162" s="14"/>
      <c r="C162" s="17"/>
      <c r="D162" s="17"/>
      <c r="E162" s="18">
        <f>IF($B162="","",IFERROR(VLOOKUP($B162,Workers!$A$2:$D$31,3,FALSE),0))</f>
      </c>
      <c r="F162" s="18">
        <f>IF($B162="","",N(C162)*E162)</f>
      </c>
      <c r="G162" s="18">
        <f>IF($B162="","",N(D162)*IFERROR(VLOOKUP($B162,Workers!$A$2:$D$31,4,FALSE),0))</f>
      </c>
      <c r="H162" s="18">
        <f>IF($B162="","",F162+G162)</f>
      </c>
      <c r="I162" s="19">
        <f>IF(A162="","",A162-WEEKDAY(A162,3))</f>
      </c>
      <c r="J162" s="20">
        <f>IF(A162="","",TEXT(A162,"mmm yyyy"))</f>
      </c>
    </row>
    <row r="163" spans="1:10" x14ac:dyDescent="0.25">
      <c r="A163" s="16"/>
      <c r="B163" s="14"/>
      <c r="C163" s="17"/>
      <c r="D163" s="17"/>
      <c r="E163" s="21">
        <f>IF($B163="","",IFERROR(VLOOKUP($B163,Workers!$A$2:$D$31,3,FALSE),0))</f>
      </c>
      <c r="F163" s="21">
        <f>IF($B163="","",N(C163)*E163)</f>
      </c>
      <c r="G163" s="21">
        <f>IF($B163="","",N(D163)*IFERROR(VLOOKUP($B163,Workers!$A$2:$D$31,4,FALSE),0))</f>
      </c>
      <c r="H163" s="21">
        <f>IF($B163="","",F163+G163)</f>
      </c>
      <c r="I163" s="22">
        <f>IF(A163="","",A163-WEEKDAY(A163,3))</f>
      </c>
      <c r="J163" s="23">
        <f>IF(A163="","",TEXT(A163,"mmm yyyy"))</f>
      </c>
    </row>
    <row r="164" spans="1:10" x14ac:dyDescent="0.25">
      <c r="A164" s="16"/>
      <c r="B164" s="14"/>
      <c r="C164" s="17"/>
      <c r="D164" s="17"/>
      <c r="E164" s="18">
        <f>IF($B164="","",IFERROR(VLOOKUP($B164,Workers!$A$2:$D$31,3,FALSE),0))</f>
      </c>
      <c r="F164" s="18">
        <f>IF($B164="","",N(C164)*E164)</f>
      </c>
      <c r="G164" s="18">
        <f>IF($B164="","",N(D164)*IFERROR(VLOOKUP($B164,Workers!$A$2:$D$31,4,FALSE),0))</f>
      </c>
      <c r="H164" s="18">
        <f>IF($B164="","",F164+G164)</f>
      </c>
      <c r="I164" s="19">
        <f>IF(A164="","",A164-WEEKDAY(A164,3))</f>
      </c>
      <c r="J164" s="20">
        <f>IF(A164="","",TEXT(A164,"mmm yyyy"))</f>
      </c>
    </row>
    <row r="165" spans="1:10" x14ac:dyDescent="0.25">
      <c r="A165" s="16"/>
      <c r="B165" s="14"/>
      <c r="C165" s="17"/>
      <c r="D165" s="17"/>
      <c r="E165" s="21">
        <f>IF($B165="","",IFERROR(VLOOKUP($B165,Workers!$A$2:$D$31,3,FALSE),0))</f>
      </c>
      <c r="F165" s="21">
        <f>IF($B165="","",N(C165)*E165)</f>
      </c>
      <c r="G165" s="21">
        <f>IF($B165="","",N(D165)*IFERROR(VLOOKUP($B165,Workers!$A$2:$D$31,4,FALSE),0))</f>
      </c>
      <c r="H165" s="21">
        <f>IF($B165="","",F165+G165)</f>
      </c>
      <c r="I165" s="22">
        <f>IF(A165="","",A165-WEEKDAY(A165,3))</f>
      </c>
      <c r="J165" s="23">
        <f>IF(A165="","",TEXT(A165,"mmm yyyy"))</f>
      </c>
    </row>
    <row r="166" spans="1:10" x14ac:dyDescent="0.25">
      <c r="A166" s="16"/>
      <c r="B166" s="14"/>
      <c r="C166" s="17"/>
      <c r="D166" s="17"/>
      <c r="E166" s="18">
        <f>IF($B166="","",IFERROR(VLOOKUP($B166,Workers!$A$2:$D$31,3,FALSE),0))</f>
      </c>
      <c r="F166" s="18">
        <f>IF($B166="","",N(C166)*E166)</f>
      </c>
      <c r="G166" s="18">
        <f>IF($B166="","",N(D166)*IFERROR(VLOOKUP($B166,Workers!$A$2:$D$31,4,FALSE),0))</f>
      </c>
      <c r="H166" s="18">
        <f>IF($B166="","",F166+G166)</f>
      </c>
      <c r="I166" s="19">
        <f>IF(A166="","",A166-WEEKDAY(A166,3))</f>
      </c>
      <c r="J166" s="20">
        <f>IF(A166="","",TEXT(A166,"mmm yyyy"))</f>
      </c>
    </row>
    <row r="167" spans="1:10" x14ac:dyDescent="0.25">
      <c r="A167" s="16"/>
      <c r="B167" s="14"/>
      <c r="C167" s="17"/>
      <c r="D167" s="17"/>
      <c r="E167" s="21">
        <f>IF($B167="","",IFERROR(VLOOKUP($B167,Workers!$A$2:$D$31,3,FALSE),0))</f>
      </c>
      <c r="F167" s="21">
        <f>IF($B167="","",N(C167)*E167)</f>
      </c>
      <c r="G167" s="21">
        <f>IF($B167="","",N(D167)*IFERROR(VLOOKUP($B167,Workers!$A$2:$D$31,4,FALSE),0))</f>
      </c>
      <c r="H167" s="21">
        <f>IF($B167="","",F167+G167)</f>
      </c>
      <c r="I167" s="22">
        <f>IF(A167="","",A167-WEEKDAY(A167,3))</f>
      </c>
      <c r="J167" s="23">
        <f>IF(A167="","",TEXT(A167,"mmm yyyy"))</f>
      </c>
    </row>
    <row r="168" spans="1:10" x14ac:dyDescent="0.25">
      <c r="A168" s="16"/>
      <c r="B168" s="14"/>
      <c r="C168" s="17"/>
      <c r="D168" s="17"/>
      <c r="E168" s="18">
        <f>IF($B168="","",IFERROR(VLOOKUP($B168,Workers!$A$2:$D$31,3,FALSE),0))</f>
      </c>
      <c r="F168" s="18">
        <f>IF($B168="","",N(C168)*E168)</f>
      </c>
      <c r="G168" s="18">
        <f>IF($B168="","",N(D168)*IFERROR(VLOOKUP($B168,Workers!$A$2:$D$31,4,FALSE),0))</f>
      </c>
      <c r="H168" s="18">
        <f>IF($B168="","",F168+G168)</f>
      </c>
      <c r="I168" s="19">
        <f>IF(A168="","",A168-WEEKDAY(A168,3))</f>
      </c>
      <c r="J168" s="20">
        <f>IF(A168="","",TEXT(A168,"mmm yyyy"))</f>
      </c>
    </row>
    <row r="169" spans="1:10" x14ac:dyDescent="0.25">
      <c r="A169" s="16"/>
      <c r="B169" s="14"/>
      <c r="C169" s="17"/>
      <c r="D169" s="17"/>
      <c r="E169" s="21">
        <f>IF($B169="","",IFERROR(VLOOKUP($B169,Workers!$A$2:$D$31,3,FALSE),0))</f>
      </c>
      <c r="F169" s="21">
        <f>IF($B169="","",N(C169)*E169)</f>
      </c>
      <c r="G169" s="21">
        <f>IF($B169="","",N(D169)*IFERROR(VLOOKUP($B169,Workers!$A$2:$D$31,4,FALSE),0))</f>
      </c>
      <c r="H169" s="21">
        <f>IF($B169="","",F169+G169)</f>
      </c>
      <c r="I169" s="22">
        <f>IF(A169="","",A169-WEEKDAY(A169,3))</f>
      </c>
      <c r="J169" s="23">
        <f>IF(A169="","",TEXT(A169,"mmm yyyy"))</f>
      </c>
    </row>
    <row r="170" spans="1:10" x14ac:dyDescent="0.25">
      <c r="A170" s="16"/>
      <c r="B170" s="14"/>
      <c r="C170" s="17"/>
      <c r="D170" s="17"/>
      <c r="E170" s="18">
        <f>IF($B170="","",IFERROR(VLOOKUP($B170,Workers!$A$2:$D$31,3,FALSE),0))</f>
      </c>
      <c r="F170" s="18">
        <f>IF($B170="","",N(C170)*E170)</f>
      </c>
      <c r="G170" s="18">
        <f>IF($B170="","",N(D170)*IFERROR(VLOOKUP($B170,Workers!$A$2:$D$31,4,FALSE),0))</f>
      </c>
      <c r="H170" s="18">
        <f>IF($B170="","",F170+G170)</f>
      </c>
      <c r="I170" s="19">
        <f>IF(A170="","",A170-WEEKDAY(A170,3))</f>
      </c>
      <c r="J170" s="20">
        <f>IF(A170="","",TEXT(A170,"mmm yyyy"))</f>
      </c>
    </row>
    <row r="171" spans="1:10" x14ac:dyDescent="0.25">
      <c r="A171" s="16"/>
      <c r="B171" s="14"/>
      <c r="C171" s="17"/>
      <c r="D171" s="17"/>
      <c r="E171" s="21">
        <f>IF($B171="","",IFERROR(VLOOKUP($B171,Workers!$A$2:$D$31,3,FALSE),0))</f>
      </c>
      <c r="F171" s="21">
        <f>IF($B171="","",N(C171)*E171)</f>
      </c>
      <c r="G171" s="21">
        <f>IF($B171="","",N(D171)*IFERROR(VLOOKUP($B171,Workers!$A$2:$D$31,4,FALSE),0))</f>
      </c>
      <c r="H171" s="21">
        <f>IF($B171="","",F171+G171)</f>
      </c>
      <c r="I171" s="22">
        <f>IF(A171="","",A171-WEEKDAY(A171,3))</f>
      </c>
      <c r="J171" s="23">
        <f>IF(A171="","",TEXT(A171,"mmm yyyy"))</f>
      </c>
    </row>
    <row r="172" spans="1:10" x14ac:dyDescent="0.25">
      <c r="A172" s="16"/>
      <c r="B172" s="14"/>
      <c r="C172" s="17"/>
      <c r="D172" s="17"/>
      <c r="E172" s="18">
        <f>IF($B172="","",IFERROR(VLOOKUP($B172,Workers!$A$2:$D$31,3,FALSE),0))</f>
      </c>
      <c r="F172" s="18">
        <f>IF($B172="","",N(C172)*E172)</f>
      </c>
      <c r="G172" s="18">
        <f>IF($B172="","",N(D172)*IFERROR(VLOOKUP($B172,Workers!$A$2:$D$31,4,FALSE),0))</f>
      </c>
      <c r="H172" s="18">
        <f>IF($B172="","",F172+G172)</f>
      </c>
      <c r="I172" s="19">
        <f>IF(A172="","",A172-WEEKDAY(A172,3))</f>
      </c>
      <c r="J172" s="20">
        <f>IF(A172="","",TEXT(A172,"mmm yyyy"))</f>
      </c>
    </row>
    <row r="173" spans="1:10" x14ac:dyDescent="0.25">
      <c r="A173" s="16"/>
      <c r="B173" s="14"/>
      <c r="C173" s="17"/>
      <c r="D173" s="17"/>
      <c r="E173" s="21">
        <f>IF($B173="","",IFERROR(VLOOKUP($B173,Workers!$A$2:$D$31,3,FALSE),0))</f>
      </c>
      <c r="F173" s="21">
        <f>IF($B173="","",N(C173)*E173)</f>
      </c>
      <c r="G173" s="21">
        <f>IF($B173="","",N(D173)*IFERROR(VLOOKUP($B173,Workers!$A$2:$D$31,4,FALSE),0))</f>
      </c>
      <c r="H173" s="21">
        <f>IF($B173="","",F173+G173)</f>
      </c>
      <c r="I173" s="22">
        <f>IF(A173="","",A173-WEEKDAY(A173,3))</f>
      </c>
      <c r="J173" s="23">
        <f>IF(A173="","",TEXT(A173,"mmm yyyy"))</f>
      </c>
    </row>
    <row r="174" spans="1:10" x14ac:dyDescent="0.25">
      <c r="A174" s="16"/>
      <c r="B174" s="14"/>
      <c r="C174" s="17"/>
      <c r="D174" s="17"/>
      <c r="E174" s="18">
        <f>IF($B174="","",IFERROR(VLOOKUP($B174,Workers!$A$2:$D$31,3,FALSE),0))</f>
      </c>
      <c r="F174" s="18">
        <f>IF($B174="","",N(C174)*E174)</f>
      </c>
      <c r="G174" s="18">
        <f>IF($B174="","",N(D174)*IFERROR(VLOOKUP($B174,Workers!$A$2:$D$31,4,FALSE),0))</f>
      </c>
      <c r="H174" s="18">
        <f>IF($B174="","",F174+G174)</f>
      </c>
      <c r="I174" s="19">
        <f>IF(A174="","",A174-WEEKDAY(A174,3))</f>
      </c>
      <c r="J174" s="20">
        <f>IF(A174="","",TEXT(A174,"mmm yyyy"))</f>
      </c>
    </row>
    <row r="175" spans="1:10" x14ac:dyDescent="0.25">
      <c r="A175" s="16"/>
      <c r="B175" s="14"/>
      <c r="C175" s="17"/>
      <c r="D175" s="17"/>
      <c r="E175" s="21">
        <f>IF($B175="","",IFERROR(VLOOKUP($B175,Workers!$A$2:$D$31,3,FALSE),0))</f>
      </c>
      <c r="F175" s="21">
        <f>IF($B175="","",N(C175)*E175)</f>
      </c>
      <c r="G175" s="21">
        <f>IF($B175="","",N(D175)*IFERROR(VLOOKUP($B175,Workers!$A$2:$D$31,4,FALSE),0))</f>
      </c>
      <c r="H175" s="21">
        <f>IF($B175="","",F175+G175)</f>
      </c>
      <c r="I175" s="22">
        <f>IF(A175="","",A175-WEEKDAY(A175,3))</f>
      </c>
      <c r="J175" s="23">
        <f>IF(A175="","",TEXT(A175,"mmm yyyy"))</f>
      </c>
    </row>
    <row r="176" spans="1:10" x14ac:dyDescent="0.25">
      <c r="A176" s="16"/>
      <c r="B176" s="14"/>
      <c r="C176" s="17"/>
      <c r="D176" s="17"/>
      <c r="E176" s="18">
        <f>IF($B176="","",IFERROR(VLOOKUP($B176,Workers!$A$2:$D$31,3,FALSE),0))</f>
      </c>
      <c r="F176" s="18">
        <f>IF($B176="","",N(C176)*E176)</f>
      </c>
      <c r="G176" s="18">
        <f>IF($B176="","",N(D176)*IFERROR(VLOOKUP($B176,Workers!$A$2:$D$31,4,FALSE),0))</f>
      </c>
      <c r="H176" s="18">
        <f>IF($B176="","",F176+G176)</f>
      </c>
      <c r="I176" s="19">
        <f>IF(A176="","",A176-WEEKDAY(A176,3))</f>
      </c>
      <c r="J176" s="20">
        <f>IF(A176="","",TEXT(A176,"mmm yyyy"))</f>
      </c>
    </row>
    <row r="177" spans="1:10" x14ac:dyDescent="0.25">
      <c r="A177" s="16"/>
      <c r="B177" s="14"/>
      <c r="C177" s="17"/>
      <c r="D177" s="17"/>
      <c r="E177" s="21">
        <f>IF($B177="","",IFERROR(VLOOKUP($B177,Workers!$A$2:$D$31,3,FALSE),0))</f>
      </c>
      <c r="F177" s="21">
        <f>IF($B177="","",N(C177)*E177)</f>
      </c>
      <c r="G177" s="21">
        <f>IF($B177="","",N(D177)*IFERROR(VLOOKUP($B177,Workers!$A$2:$D$31,4,FALSE),0))</f>
      </c>
      <c r="H177" s="21">
        <f>IF($B177="","",F177+G177)</f>
      </c>
      <c r="I177" s="22">
        <f>IF(A177="","",A177-WEEKDAY(A177,3))</f>
      </c>
      <c r="J177" s="23">
        <f>IF(A177="","",TEXT(A177,"mmm yyyy"))</f>
      </c>
    </row>
    <row r="178" spans="1:10" x14ac:dyDescent="0.25">
      <c r="A178" s="16"/>
      <c r="B178" s="14"/>
      <c r="C178" s="17"/>
      <c r="D178" s="17"/>
      <c r="E178" s="18">
        <f>IF($B178="","",IFERROR(VLOOKUP($B178,Workers!$A$2:$D$31,3,FALSE),0))</f>
      </c>
      <c r="F178" s="18">
        <f>IF($B178="","",N(C178)*E178)</f>
      </c>
      <c r="G178" s="18">
        <f>IF($B178="","",N(D178)*IFERROR(VLOOKUP($B178,Workers!$A$2:$D$31,4,FALSE),0))</f>
      </c>
      <c r="H178" s="18">
        <f>IF($B178="","",F178+G178)</f>
      </c>
      <c r="I178" s="19">
        <f>IF(A178="","",A178-WEEKDAY(A178,3))</f>
      </c>
      <c r="J178" s="20">
        <f>IF(A178="","",TEXT(A178,"mmm yyyy"))</f>
      </c>
    </row>
    <row r="179" spans="1:10" x14ac:dyDescent="0.25">
      <c r="A179" s="16"/>
      <c r="B179" s="14"/>
      <c r="C179" s="17"/>
      <c r="D179" s="17"/>
      <c r="E179" s="21">
        <f>IF($B179="","",IFERROR(VLOOKUP($B179,Workers!$A$2:$D$31,3,FALSE),0))</f>
      </c>
      <c r="F179" s="21">
        <f>IF($B179="","",N(C179)*E179)</f>
      </c>
      <c r="G179" s="21">
        <f>IF($B179="","",N(D179)*IFERROR(VLOOKUP($B179,Workers!$A$2:$D$31,4,FALSE),0))</f>
      </c>
      <c r="H179" s="21">
        <f>IF($B179="","",F179+G179)</f>
      </c>
      <c r="I179" s="22">
        <f>IF(A179="","",A179-WEEKDAY(A179,3))</f>
      </c>
      <c r="J179" s="23">
        <f>IF(A179="","",TEXT(A179,"mmm yyyy"))</f>
      </c>
    </row>
    <row r="180" spans="1:10" x14ac:dyDescent="0.25">
      <c r="A180" s="16"/>
      <c r="B180" s="14"/>
      <c r="C180" s="17"/>
      <c r="D180" s="17"/>
      <c r="E180" s="18">
        <f>IF($B180="","",IFERROR(VLOOKUP($B180,Workers!$A$2:$D$31,3,FALSE),0))</f>
      </c>
      <c r="F180" s="18">
        <f>IF($B180="","",N(C180)*E180)</f>
      </c>
      <c r="G180" s="18">
        <f>IF($B180="","",N(D180)*IFERROR(VLOOKUP($B180,Workers!$A$2:$D$31,4,FALSE),0))</f>
      </c>
      <c r="H180" s="18">
        <f>IF($B180="","",F180+G180)</f>
      </c>
      <c r="I180" s="19">
        <f>IF(A180="","",A180-WEEKDAY(A180,3))</f>
      </c>
      <c r="J180" s="20">
        <f>IF(A180="","",TEXT(A180,"mmm yyyy"))</f>
      </c>
    </row>
    <row r="181" spans="1:10" x14ac:dyDescent="0.25">
      <c r="A181" s="16"/>
      <c r="B181" s="14"/>
      <c r="C181" s="17"/>
      <c r="D181" s="17"/>
      <c r="E181" s="21">
        <f>IF($B181="","",IFERROR(VLOOKUP($B181,Workers!$A$2:$D$31,3,FALSE),0))</f>
      </c>
      <c r="F181" s="21">
        <f>IF($B181="","",N(C181)*E181)</f>
      </c>
      <c r="G181" s="21">
        <f>IF($B181="","",N(D181)*IFERROR(VLOOKUP($B181,Workers!$A$2:$D$31,4,FALSE),0))</f>
      </c>
      <c r="H181" s="21">
        <f>IF($B181="","",F181+G181)</f>
      </c>
      <c r="I181" s="22">
        <f>IF(A181="","",A181-WEEKDAY(A181,3))</f>
      </c>
      <c r="J181" s="23">
        <f>IF(A181="","",TEXT(A181,"mmm yyyy"))</f>
      </c>
    </row>
    <row r="182" spans="1:10" x14ac:dyDescent="0.25">
      <c r="A182" s="16"/>
      <c r="B182" s="14"/>
      <c r="C182" s="17"/>
      <c r="D182" s="17"/>
      <c r="E182" s="18">
        <f>IF($B182="","",IFERROR(VLOOKUP($B182,Workers!$A$2:$D$31,3,FALSE),0))</f>
      </c>
      <c r="F182" s="18">
        <f>IF($B182="","",N(C182)*E182)</f>
      </c>
      <c r="G182" s="18">
        <f>IF($B182="","",N(D182)*IFERROR(VLOOKUP($B182,Workers!$A$2:$D$31,4,FALSE),0))</f>
      </c>
      <c r="H182" s="18">
        <f>IF($B182="","",F182+G182)</f>
      </c>
      <c r="I182" s="19">
        <f>IF(A182="","",A182-WEEKDAY(A182,3))</f>
      </c>
      <c r="J182" s="20">
        <f>IF(A182="","",TEXT(A182,"mmm yyyy"))</f>
      </c>
    </row>
    <row r="183" spans="1:10" x14ac:dyDescent="0.25">
      <c r="A183" s="16"/>
      <c r="B183" s="14"/>
      <c r="C183" s="17"/>
      <c r="D183" s="17"/>
      <c r="E183" s="21">
        <f>IF($B183="","",IFERROR(VLOOKUP($B183,Workers!$A$2:$D$31,3,FALSE),0))</f>
      </c>
      <c r="F183" s="21">
        <f>IF($B183="","",N(C183)*E183)</f>
      </c>
      <c r="G183" s="21">
        <f>IF($B183="","",N(D183)*IFERROR(VLOOKUP($B183,Workers!$A$2:$D$31,4,FALSE),0))</f>
      </c>
      <c r="H183" s="21">
        <f>IF($B183="","",F183+G183)</f>
      </c>
      <c r="I183" s="22">
        <f>IF(A183="","",A183-WEEKDAY(A183,3))</f>
      </c>
      <c r="J183" s="23">
        <f>IF(A183="","",TEXT(A183,"mmm yyyy"))</f>
      </c>
    </row>
    <row r="184" spans="1:10" x14ac:dyDescent="0.25">
      <c r="A184" s="16"/>
      <c r="B184" s="14"/>
      <c r="C184" s="17"/>
      <c r="D184" s="17"/>
      <c r="E184" s="18">
        <f>IF($B184="","",IFERROR(VLOOKUP($B184,Workers!$A$2:$D$31,3,FALSE),0))</f>
      </c>
      <c r="F184" s="18">
        <f>IF($B184="","",N(C184)*E184)</f>
      </c>
      <c r="G184" s="18">
        <f>IF($B184="","",N(D184)*IFERROR(VLOOKUP($B184,Workers!$A$2:$D$31,4,FALSE),0))</f>
      </c>
      <c r="H184" s="18">
        <f>IF($B184="","",F184+G184)</f>
      </c>
      <c r="I184" s="19">
        <f>IF(A184="","",A184-WEEKDAY(A184,3))</f>
      </c>
      <c r="J184" s="20">
        <f>IF(A184="","",TEXT(A184,"mmm yyyy"))</f>
      </c>
    </row>
    <row r="185" spans="1:10" x14ac:dyDescent="0.25">
      <c r="A185" s="16"/>
      <c r="B185" s="14"/>
      <c r="C185" s="17"/>
      <c r="D185" s="17"/>
      <c r="E185" s="21">
        <f>IF($B185="","",IFERROR(VLOOKUP($B185,Workers!$A$2:$D$31,3,FALSE),0))</f>
      </c>
      <c r="F185" s="21">
        <f>IF($B185="","",N(C185)*E185)</f>
      </c>
      <c r="G185" s="21">
        <f>IF($B185="","",N(D185)*IFERROR(VLOOKUP($B185,Workers!$A$2:$D$31,4,FALSE),0))</f>
      </c>
      <c r="H185" s="21">
        <f>IF($B185="","",F185+G185)</f>
      </c>
      <c r="I185" s="22">
        <f>IF(A185="","",A185-WEEKDAY(A185,3))</f>
      </c>
      <c r="J185" s="23">
        <f>IF(A185="","",TEXT(A185,"mmm yyyy"))</f>
      </c>
    </row>
    <row r="186" spans="1:10" x14ac:dyDescent="0.25">
      <c r="A186" s="16"/>
      <c r="B186" s="14"/>
      <c r="C186" s="17"/>
      <c r="D186" s="17"/>
      <c r="E186" s="18">
        <f>IF($B186="","",IFERROR(VLOOKUP($B186,Workers!$A$2:$D$31,3,FALSE),0))</f>
      </c>
      <c r="F186" s="18">
        <f>IF($B186="","",N(C186)*E186)</f>
      </c>
      <c r="G186" s="18">
        <f>IF($B186="","",N(D186)*IFERROR(VLOOKUP($B186,Workers!$A$2:$D$31,4,FALSE),0))</f>
      </c>
      <c r="H186" s="18">
        <f>IF($B186="","",F186+G186)</f>
      </c>
      <c r="I186" s="19">
        <f>IF(A186="","",A186-WEEKDAY(A186,3))</f>
      </c>
      <c r="J186" s="20">
        <f>IF(A186="","",TEXT(A186,"mmm yyyy"))</f>
      </c>
    </row>
    <row r="187" spans="1:10" x14ac:dyDescent="0.25">
      <c r="A187" s="16"/>
      <c r="B187" s="14"/>
      <c r="C187" s="17"/>
      <c r="D187" s="17"/>
      <c r="E187" s="21">
        <f>IF($B187="","",IFERROR(VLOOKUP($B187,Workers!$A$2:$D$31,3,FALSE),0))</f>
      </c>
      <c r="F187" s="21">
        <f>IF($B187="","",N(C187)*E187)</f>
      </c>
      <c r="G187" s="21">
        <f>IF($B187="","",N(D187)*IFERROR(VLOOKUP($B187,Workers!$A$2:$D$31,4,FALSE),0))</f>
      </c>
      <c r="H187" s="21">
        <f>IF($B187="","",F187+G187)</f>
      </c>
      <c r="I187" s="22">
        <f>IF(A187="","",A187-WEEKDAY(A187,3))</f>
      </c>
      <c r="J187" s="23">
        <f>IF(A187="","",TEXT(A187,"mmm yyyy"))</f>
      </c>
    </row>
    <row r="188" spans="1:10" x14ac:dyDescent="0.25">
      <c r="A188" s="16"/>
      <c r="B188" s="14"/>
      <c r="C188" s="17"/>
      <c r="D188" s="17"/>
      <c r="E188" s="18">
        <f>IF($B188="","",IFERROR(VLOOKUP($B188,Workers!$A$2:$D$31,3,FALSE),0))</f>
      </c>
      <c r="F188" s="18">
        <f>IF($B188="","",N(C188)*E188)</f>
      </c>
      <c r="G188" s="18">
        <f>IF($B188="","",N(D188)*IFERROR(VLOOKUP($B188,Workers!$A$2:$D$31,4,FALSE),0))</f>
      </c>
      <c r="H188" s="18">
        <f>IF($B188="","",F188+G188)</f>
      </c>
      <c r="I188" s="19">
        <f>IF(A188="","",A188-WEEKDAY(A188,3))</f>
      </c>
      <c r="J188" s="20">
        <f>IF(A188="","",TEXT(A188,"mmm yyyy"))</f>
      </c>
    </row>
    <row r="189" spans="1:10" x14ac:dyDescent="0.25">
      <c r="A189" s="16"/>
      <c r="B189" s="14"/>
      <c r="C189" s="17"/>
      <c r="D189" s="17"/>
      <c r="E189" s="21">
        <f>IF($B189="","",IFERROR(VLOOKUP($B189,Workers!$A$2:$D$31,3,FALSE),0))</f>
      </c>
      <c r="F189" s="21">
        <f>IF($B189="","",N(C189)*E189)</f>
      </c>
      <c r="G189" s="21">
        <f>IF($B189="","",N(D189)*IFERROR(VLOOKUP($B189,Workers!$A$2:$D$31,4,FALSE),0))</f>
      </c>
      <c r="H189" s="21">
        <f>IF($B189="","",F189+G189)</f>
      </c>
      <c r="I189" s="22">
        <f>IF(A189="","",A189-WEEKDAY(A189,3))</f>
      </c>
      <c r="J189" s="23">
        <f>IF(A189="","",TEXT(A189,"mmm yyyy"))</f>
      </c>
    </row>
    <row r="190" spans="1:10" x14ac:dyDescent="0.25">
      <c r="A190" s="16"/>
      <c r="B190" s="14"/>
      <c r="C190" s="17"/>
      <c r="D190" s="17"/>
      <c r="E190" s="18">
        <f>IF($B190="","",IFERROR(VLOOKUP($B190,Workers!$A$2:$D$31,3,FALSE),0))</f>
      </c>
      <c r="F190" s="18">
        <f>IF($B190="","",N(C190)*E190)</f>
      </c>
      <c r="G190" s="18">
        <f>IF($B190="","",N(D190)*IFERROR(VLOOKUP($B190,Workers!$A$2:$D$31,4,FALSE),0))</f>
      </c>
      <c r="H190" s="18">
        <f>IF($B190="","",F190+G190)</f>
      </c>
      <c r="I190" s="19">
        <f>IF(A190="","",A190-WEEKDAY(A190,3))</f>
      </c>
      <c r="J190" s="20">
        <f>IF(A190="","",TEXT(A190,"mmm yyyy"))</f>
      </c>
    </row>
    <row r="191" spans="1:10" x14ac:dyDescent="0.25">
      <c r="A191" s="16"/>
      <c r="B191" s="14"/>
      <c r="C191" s="17"/>
      <c r="D191" s="17"/>
      <c r="E191" s="21">
        <f>IF($B191="","",IFERROR(VLOOKUP($B191,Workers!$A$2:$D$31,3,FALSE),0))</f>
      </c>
      <c r="F191" s="21">
        <f>IF($B191="","",N(C191)*E191)</f>
      </c>
      <c r="G191" s="21">
        <f>IF($B191="","",N(D191)*IFERROR(VLOOKUP($B191,Workers!$A$2:$D$31,4,FALSE),0))</f>
      </c>
      <c r="H191" s="21">
        <f>IF($B191="","",F191+G191)</f>
      </c>
      <c r="I191" s="22">
        <f>IF(A191="","",A191-WEEKDAY(A191,3))</f>
      </c>
      <c r="J191" s="23">
        <f>IF(A191="","",TEXT(A191,"mmm yyyy"))</f>
      </c>
    </row>
    <row r="192" spans="1:10" x14ac:dyDescent="0.25">
      <c r="A192" s="16"/>
      <c r="B192" s="14"/>
      <c r="C192" s="17"/>
      <c r="D192" s="17"/>
      <c r="E192" s="18">
        <f>IF($B192="","",IFERROR(VLOOKUP($B192,Workers!$A$2:$D$31,3,FALSE),0))</f>
      </c>
      <c r="F192" s="18">
        <f>IF($B192="","",N(C192)*E192)</f>
      </c>
      <c r="G192" s="18">
        <f>IF($B192="","",N(D192)*IFERROR(VLOOKUP($B192,Workers!$A$2:$D$31,4,FALSE),0))</f>
      </c>
      <c r="H192" s="18">
        <f>IF($B192="","",F192+G192)</f>
      </c>
      <c r="I192" s="19">
        <f>IF(A192="","",A192-WEEKDAY(A192,3))</f>
      </c>
      <c r="J192" s="20">
        <f>IF(A192="","",TEXT(A192,"mmm yyyy"))</f>
      </c>
    </row>
    <row r="193" spans="1:10" x14ac:dyDescent="0.25">
      <c r="A193" s="16"/>
      <c r="B193" s="14"/>
      <c r="C193" s="17"/>
      <c r="D193" s="17"/>
      <c r="E193" s="21">
        <f>IF($B193="","",IFERROR(VLOOKUP($B193,Workers!$A$2:$D$31,3,FALSE),0))</f>
      </c>
      <c r="F193" s="21">
        <f>IF($B193="","",N(C193)*E193)</f>
      </c>
      <c r="G193" s="21">
        <f>IF($B193="","",N(D193)*IFERROR(VLOOKUP($B193,Workers!$A$2:$D$31,4,FALSE),0))</f>
      </c>
      <c r="H193" s="21">
        <f>IF($B193="","",F193+G193)</f>
      </c>
      <c r="I193" s="22">
        <f>IF(A193="","",A193-WEEKDAY(A193,3))</f>
      </c>
      <c r="J193" s="23">
        <f>IF(A193="","",TEXT(A193,"mmm yyyy"))</f>
      </c>
    </row>
    <row r="194" spans="1:10" x14ac:dyDescent="0.25">
      <c r="A194" s="16"/>
      <c r="B194" s="14"/>
      <c r="C194" s="17"/>
      <c r="D194" s="17"/>
      <c r="E194" s="18">
        <f>IF($B194="","",IFERROR(VLOOKUP($B194,Workers!$A$2:$D$31,3,FALSE),0))</f>
      </c>
      <c r="F194" s="18">
        <f>IF($B194="","",N(C194)*E194)</f>
      </c>
      <c r="G194" s="18">
        <f>IF($B194="","",N(D194)*IFERROR(VLOOKUP($B194,Workers!$A$2:$D$31,4,FALSE),0))</f>
      </c>
      <c r="H194" s="18">
        <f>IF($B194="","",F194+G194)</f>
      </c>
      <c r="I194" s="19">
        <f>IF(A194="","",A194-WEEKDAY(A194,3))</f>
      </c>
      <c r="J194" s="20">
        <f>IF(A194="","",TEXT(A194,"mmm yyyy"))</f>
      </c>
    </row>
    <row r="195" spans="1:10" x14ac:dyDescent="0.25">
      <c r="A195" s="16"/>
      <c r="B195" s="14"/>
      <c r="C195" s="17"/>
      <c r="D195" s="17"/>
      <c r="E195" s="21">
        <f>IF($B195="","",IFERROR(VLOOKUP($B195,Workers!$A$2:$D$31,3,FALSE),0))</f>
      </c>
      <c r="F195" s="21">
        <f>IF($B195="","",N(C195)*E195)</f>
      </c>
      <c r="G195" s="21">
        <f>IF($B195="","",N(D195)*IFERROR(VLOOKUP($B195,Workers!$A$2:$D$31,4,FALSE),0))</f>
      </c>
      <c r="H195" s="21">
        <f>IF($B195="","",F195+G195)</f>
      </c>
      <c r="I195" s="22">
        <f>IF(A195="","",A195-WEEKDAY(A195,3))</f>
      </c>
      <c r="J195" s="23">
        <f>IF(A195="","",TEXT(A195,"mmm yyyy"))</f>
      </c>
    </row>
    <row r="196" spans="1:10" x14ac:dyDescent="0.25">
      <c r="A196" s="16"/>
      <c r="B196" s="14"/>
      <c r="C196" s="17"/>
      <c r="D196" s="17"/>
      <c r="E196" s="18">
        <f>IF($B196="","",IFERROR(VLOOKUP($B196,Workers!$A$2:$D$31,3,FALSE),0))</f>
      </c>
      <c r="F196" s="18">
        <f>IF($B196="","",N(C196)*E196)</f>
      </c>
      <c r="G196" s="18">
        <f>IF($B196="","",N(D196)*IFERROR(VLOOKUP($B196,Workers!$A$2:$D$31,4,FALSE),0))</f>
      </c>
      <c r="H196" s="18">
        <f>IF($B196="","",F196+G196)</f>
      </c>
      <c r="I196" s="19">
        <f>IF(A196="","",A196-WEEKDAY(A196,3))</f>
      </c>
      <c r="J196" s="20">
        <f>IF(A196="","",TEXT(A196,"mmm yyyy"))</f>
      </c>
    </row>
    <row r="197" spans="1:10" x14ac:dyDescent="0.25">
      <c r="A197" s="16"/>
      <c r="B197" s="14"/>
      <c r="C197" s="17"/>
      <c r="D197" s="17"/>
      <c r="E197" s="21">
        <f>IF($B197="","",IFERROR(VLOOKUP($B197,Workers!$A$2:$D$31,3,FALSE),0))</f>
      </c>
      <c r="F197" s="21">
        <f>IF($B197="","",N(C197)*E197)</f>
      </c>
      <c r="G197" s="21">
        <f>IF($B197="","",N(D197)*IFERROR(VLOOKUP($B197,Workers!$A$2:$D$31,4,FALSE),0))</f>
      </c>
      <c r="H197" s="21">
        <f>IF($B197="","",F197+G197)</f>
      </c>
      <c r="I197" s="22">
        <f>IF(A197="","",A197-WEEKDAY(A197,3))</f>
      </c>
      <c r="J197" s="23">
        <f>IF(A197="","",TEXT(A197,"mmm yyyy"))</f>
      </c>
    </row>
    <row r="198" spans="1:10" x14ac:dyDescent="0.25">
      <c r="A198" s="16"/>
      <c r="B198" s="14"/>
      <c r="C198" s="17"/>
      <c r="D198" s="17"/>
      <c r="E198" s="18">
        <f>IF($B198="","",IFERROR(VLOOKUP($B198,Workers!$A$2:$D$31,3,FALSE),0))</f>
      </c>
      <c r="F198" s="18">
        <f>IF($B198="","",N(C198)*E198)</f>
      </c>
      <c r="G198" s="18">
        <f>IF($B198="","",N(D198)*IFERROR(VLOOKUP($B198,Workers!$A$2:$D$31,4,FALSE),0))</f>
      </c>
      <c r="H198" s="18">
        <f>IF($B198="","",F198+G198)</f>
      </c>
      <c r="I198" s="19">
        <f>IF(A198="","",A198-WEEKDAY(A198,3))</f>
      </c>
      <c r="J198" s="20">
        <f>IF(A198="","",TEXT(A198,"mmm yyyy"))</f>
      </c>
    </row>
    <row r="199" spans="1:10" x14ac:dyDescent="0.25">
      <c r="A199" s="16"/>
      <c r="B199" s="14"/>
      <c r="C199" s="17"/>
      <c r="D199" s="17"/>
      <c r="E199" s="21">
        <f>IF($B199="","",IFERROR(VLOOKUP($B199,Workers!$A$2:$D$31,3,FALSE),0))</f>
      </c>
      <c r="F199" s="21">
        <f>IF($B199="","",N(C199)*E199)</f>
      </c>
      <c r="G199" s="21">
        <f>IF($B199="","",N(D199)*IFERROR(VLOOKUP($B199,Workers!$A$2:$D$31,4,FALSE),0))</f>
      </c>
      <c r="H199" s="21">
        <f>IF($B199="","",F199+G199)</f>
      </c>
      <c r="I199" s="22">
        <f>IF(A199="","",A199-WEEKDAY(A199,3))</f>
      </c>
      <c r="J199" s="23">
        <f>IF(A199="","",TEXT(A199,"mmm yyyy"))</f>
      </c>
    </row>
    <row r="200" spans="1:10" x14ac:dyDescent="0.25">
      <c r="A200" s="16"/>
      <c r="B200" s="14"/>
      <c r="C200" s="17"/>
      <c r="D200" s="17"/>
      <c r="E200" s="18">
        <f>IF($B200="","",IFERROR(VLOOKUP($B200,Workers!$A$2:$D$31,3,FALSE),0))</f>
      </c>
      <c r="F200" s="18">
        <f>IF($B200="","",N(C200)*E200)</f>
      </c>
      <c r="G200" s="18">
        <f>IF($B200="","",N(D200)*IFERROR(VLOOKUP($B200,Workers!$A$2:$D$31,4,FALSE),0))</f>
      </c>
      <c r="H200" s="18">
        <f>IF($B200="","",F200+G200)</f>
      </c>
      <c r="I200" s="19">
        <f>IF(A200="","",A200-WEEKDAY(A200,3))</f>
      </c>
      <c r="J200" s="20">
        <f>IF(A200="","",TEXT(A200,"mmm yyyy"))</f>
      </c>
    </row>
    <row r="201" spans="1:10" x14ac:dyDescent="0.25">
      <c r="A201" s="16"/>
      <c r="B201" s="14"/>
      <c r="C201" s="17"/>
      <c r="D201" s="17"/>
      <c r="E201" s="21">
        <f>IF($B201="","",IFERROR(VLOOKUP($B201,Workers!$A$2:$D$31,3,FALSE),0))</f>
      </c>
      <c r="F201" s="21">
        <f>IF($B201="","",N(C201)*E201)</f>
      </c>
      <c r="G201" s="21">
        <f>IF($B201="","",N(D201)*IFERROR(VLOOKUP($B201,Workers!$A$2:$D$31,4,FALSE),0))</f>
      </c>
      <c r="H201" s="21">
        <f>IF($B201="","",F201+G201)</f>
      </c>
      <c r="I201" s="22">
        <f>IF(A201="","",A201-WEEKDAY(A201,3))</f>
      </c>
      <c r="J201" s="23">
        <f>IF(A201="","",TEXT(A201,"mmm yyyy"))</f>
      </c>
    </row>
    <row r="202" spans="1:10" x14ac:dyDescent="0.25">
      <c r="A202" s="16"/>
      <c r="B202" s="14"/>
      <c r="C202" s="17"/>
      <c r="D202" s="17"/>
      <c r="E202" s="18">
        <f>IF($B202="","",IFERROR(VLOOKUP($B202,Workers!$A$2:$D$31,3,FALSE),0))</f>
      </c>
      <c r="F202" s="18">
        <f>IF($B202="","",N(C202)*E202)</f>
      </c>
      <c r="G202" s="18">
        <f>IF($B202="","",N(D202)*IFERROR(VLOOKUP($B202,Workers!$A$2:$D$31,4,FALSE),0))</f>
      </c>
      <c r="H202" s="18">
        <f>IF($B202="","",F202+G202)</f>
      </c>
      <c r="I202" s="19">
        <f>IF(A202="","",A202-WEEKDAY(A202,3))</f>
      </c>
      <c r="J202" s="20">
        <f>IF(A202="","",TEXT(A202,"mmm yyyy"))</f>
      </c>
    </row>
    <row r="203" spans="1:10" x14ac:dyDescent="0.25">
      <c r="A203" s="16"/>
      <c r="B203" s="14"/>
      <c r="C203" s="17"/>
      <c r="D203" s="17"/>
      <c r="E203" s="21">
        <f>IF($B203="","",IFERROR(VLOOKUP($B203,Workers!$A$2:$D$31,3,FALSE),0))</f>
      </c>
      <c r="F203" s="21">
        <f>IF($B203="","",N(C203)*E203)</f>
      </c>
      <c r="G203" s="21">
        <f>IF($B203="","",N(D203)*IFERROR(VLOOKUP($B203,Workers!$A$2:$D$31,4,FALSE),0))</f>
      </c>
      <c r="H203" s="21">
        <f>IF($B203="","",F203+G203)</f>
      </c>
      <c r="I203" s="22">
        <f>IF(A203="","",A203-WEEKDAY(A203,3))</f>
      </c>
      <c r="J203" s="23">
        <f>IF(A203="","",TEXT(A203,"mmm yyyy"))</f>
      </c>
    </row>
    <row r="204" spans="1:10" x14ac:dyDescent="0.25">
      <c r="A204" s="16"/>
      <c r="B204" s="14"/>
      <c r="C204" s="17"/>
      <c r="D204" s="17"/>
      <c r="E204" s="18">
        <f>IF($B204="","",IFERROR(VLOOKUP($B204,Workers!$A$2:$D$31,3,FALSE),0))</f>
      </c>
      <c r="F204" s="18">
        <f>IF($B204="","",N(C204)*E204)</f>
      </c>
      <c r="G204" s="18">
        <f>IF($B204="","",N(D204)*IFERROR(VLOOKUP($B204,Workers!$A$2:$D$31,4,FALSE),0))</f>
      </c>
      <c r="H204" s="18">
        <f>IF($B204="","",F204+G204)</f>
      </c>
      <c r="I204" s="19">
        <f>IF(A204="","",A204-WEEKDAY(A204,3))</f>
      </c>
      <c r="J204" s="20">
        <f>IF(A204="","",TEXT(A204,"mmm yyyy"))</f>
      </c>
    </row>
    <row r="205" spans="1:10" x14ac:dyDescent="0.25">
      <c r="A205" s="16"/>
      <c r="B205" s="14"/>
      <c r="C205" s="17"/>
      <c r="D205" s="17"/>
      <c r="E205" s="21">
        <f>IF($B205="","",IFERROR(VLOOKUP($B205,Workers!$A$2:$D$31,3,FALSE),0))</f>
      </c>
      <c r="F205" s="21">
        <f>IF($B205="","",N(C205)*E205)</f>
      </c>
      <c r="G205" s="21">
        <f>IF($B205="","",N(D205)*IFERROR(VLOOKUP($B205,Workers!$A$2:$D$31,4,FALSE),0))</f>
      </c>
      <c r="H205" s="21">
        <f>IF($B205="","",F205+G205)</f>
      </c>
      <c r="I205" s="22">
        <f>IF(A205="","",A205-WEEKDAY(A205,3))</f>
      </c>
      <c r="J205" s="23">
        <f>IF(A205="","",TEXT(A205,"mmm yyyy"))</f>
      </c>
    </row>
    <row r="206" spans="1:10" x14ac:dyDescent="0.25">
      <c r="A206" s="16"/>
      <c r="B206" s="14"/>
      <c r="C206" s="17"/>
      <c r="D206" s="17"/>
      <c r="E206" s="18">
        <f>IF($B206="","",IFERROR(VLOOKUP($B206,Workers!$A$2:$D$31,3,FALSE),0))</f>
      </c>
      <c r="F206" s="18">
        <f>IF($B206="","",N(C206)*E206)</f>
      </c>
      <c r="G206" s="18">
        <f>IF($B206="","",N(D206)*IFERROR(VLOOKUP($B206,Workers!$A$2:$D$31,4,FALSE),0))</f>
      </c>
      <c r="H206" s="18">
        <f>IF($B206="","",F206+G206)</f>
      </c>
      <c r="I206" s="19">
        <f>IF(A206="","",A206-WEEKDAY(A206,3))</f>
      </c>
      <c r="J206" s="20">
        <f>IF(A206="","",TEXT(A206,"mmm yyyy"))</f>
      </c>
    </row>
    <row r="207" spans="1:10" x14ac:dyDescent="0.25">
      <c r="A207" s="16"/>
      <c r="B207" s="14"/>
      <c r="C207" s="17"/>
      <c r="D207" s="17"/>
      <c r="E207" s="21">
        <f>IF($B207="","",IFERROR(VLOOKUP($B207,Workers!$A$2:$D$31,3,FALSE),0))</f>
      </c>
      <c r="F207" s="21">
        <f>IF($B207="","",N(C207)*E207)</f>
      </c>
      <c r="G207" s="21">
        <f>IF($B207="","",N(D207)*IFERROR(VLOOKUP($B207,Workers!$A$2:$D$31,4,FALSE),0))</f>
      </c>
      <c r="H207" s="21">
        <f>IF($B207="","",F207+G207)</f>
      </c>
      <c r="I207" s="22">
        <f>IF(A207="","",A207-WEEKDAY(A207,3))</f>
      </c>
      <c r="J207" s="23">
        <f>IF(A207="","",TEXT(A207,"mmm yyyy"))</f>
      </c>
    </row>
    <row r="208" spans="1:10" x14ac:dyDescent="0.25">
      <c r="A208" s="16"/>
      <c r="B208" s="14"/>
      <c r="C208" s="17"/>
      <c r="D208" s="17"/>
      <c r="E208" s="18">
        <f>IF($B208="","",IFERROR(VLOOKUP($B208,Workers!$A$2:$D$31,3,FALSE),0))</f>
      </c>
      <c r="F208" s="18">
        <f>IF($B208="","",N(C208)*E208)</f>
      </c>
      <c r="G208" s="18">
        <f>IF($B208="","",N(D208)*IFERROR(VLOOKUP($B208,Workers!$A$2:$D$31,4,FALSE),0))</f>
      </c>
      <c r="H208" s="18">
        <f>IF($B208="","",F208+G208)</f>
      </c>
      <c r="I208" s="19">
        <f>IF(A208="","",A208-WEEKDAY(A208,3))</f>
      </c>
      <c r="J208" s="20">
        <f>IF(A208="","",TEXT(A208,"mmm yyyy"))</f>
      </c>
    </row>
    <row r="209" spans="1:10" x14ac:dyDescent="0.25">
      <c r="A209" s="16"/>
      <c r="B209" s="14"/>
      <c r="C209" s="17"/>
      <c r="D209" s="17"/>
      <c r="E209" s="21">
        <f>IF($B209="","",IFERROR(VLOOKUP($B209,Workers!$A$2:$D$31,3,FALSE),0))</f>
      </c>
      <c r="F209" s="21">
        <f>IF($B209="","",N(C209)*E209)</f>
      </c>
      <c r="G209" s="21">
        <f>IF($B209="","",N(D209)*IFERROR(VLOOKUP($B209,Workers!$A$2:$D$31,4,FALSE),0))</f>
      </c>
      <c r="H209" s="21">
        <f>IF($B209="","",F209+G209)</f>
      </c>
      <c r="I209" s="22">
        <f>IF(A209="","",A209-WEEKDAY(A209,3))</f>
      </c>
      <c r="J209" s="23">
        <f>IF(A209="","",TEXT(A209,"mmm yyyy"))</f>
      </c>
    </row>
    <row r="210" spans="1:10" x14ac:dyDescent="0.25">
      <c r="A210" s="16"/>
      <c r="B210" s="14"/>
      <c r="C210" s="17"/>
      <c r="D210" s="17"/>
      <c r="E210" s="18">
        <f>IF($B210="","",IFERROR(VLOOKUP($B210,Workers!$A$2:$D$31,3,FALSE),0))</f>
      </c>
      <c r="F210" s="18">
        <f>IF($B210="","",N(C210)*E210)</f>
      </c>
      <c r="G210" s="18">
        <f>IF($B210="","",N(D210)*IFERROR(VLOOKUP($B210,Workers!$A$2:$D$31,4,FALSE),0))</f>
      </c>
      <c r="H210" s="18">
        <f>IF($B210="","",F210+G210)</f>
      </c>
      <c r="I210" s="19">
        <f>IF(A210="","",A210-WEEKDAY(A210,3))</f>
      </c>
      <c r="J210" s="20">
        <f>IF(A210="","",TEXT(A210,"mmm yyyy"))</f>
      </c>
    </row>
    <row r="211" spans="1:10" x14ac:dyDescent="0.25">
      <c r="A211" s="16"/>
      <c r="B211" s="14"/>
      <c r="C211" s="17"/>
      <c r="D211" s="17"/>
      <c r="E211" s="21">
        <f>IF($B211="","",IFERROR(VLOOKUP($B211,Workers!$A$2:$D$31,3,FALSE),0))</f>
      </c>
      <c r="F211" s="21">
        <f>IF($B211="","",N(C211)*E211)</f>
      </c>
      <c r="G211" s="21">
        <f>IF($B211="","",N(D211)*IFERROR(VLOOKUP($B211,Workers!$A$2:$D$31,4,FALSE),0))</f>
      </c>
      <c r="H211" s="21">
        <f>IF($B211="","",F211+G211)</f>
      </c>
      <c r="I211" s="22">
        <f>IF(A211="","",A211-WEEKDAY(A211,3))</f>
      </c>
      <c r="J211" s="23">
        <f>IF(A211="","",TEXT(A211,"mmm yyyy"))</f>
      </c>
    </row>
    <row r="212" spans="1:10" x14ac:dyDescent="0.25">
      <c r="A212" s="16"/>
      <c r="B212" s="14"/>
      <c r="C212" s="17"/>
      <c r="D212" s="17"/>
      <c r="E212" s="18">
        <f>IF($B212="","",IFERROR(VLOOKUP($B212,Workers!$A$2:$D$31,3,FALSE),0))</f>
      </c>
      <c r="F212" s="18">
        <f>IF($B212="","",N(C212)*E212)</f>
      </c>
      <c r="G212" s="18">
        <f>IF($B212="","",N(D212)*IFERROR(VLOOKUP($B212,Workers!$A$2:$D$31,4,FALSE),0))</f>
      </c>
      <c r="H212" s="18">
        <f>IF($B212="","",F212+G212)</f>
      </c>
      <c r="I212" s="19">
        <f>IF(A212="","",A212-WEEKDAY(A212,3))</f>
      </c>
      <c r="J212" s="20">
        <f>IF(A212="","",TEXT(A212,"mmm yyyy"))</f>
      </c>
    </row>
    <row r="213" spans="1:10" x14ac:dyDescent="0.25">
      <c r="A213" s="16"/>
      <c r="B213" s="14"/>
      <c r="C213" s="17"/>
      <c r="D213" s="17"/>
      <c r="E213" s="21">
        <f>IF($B213="","",IFERROR(VLOOKUP($B213,Workers!$A$2:$D$31,3,FALSE),0))</f>
      </c>
      <c r="F213" s="21">
        <f>IF($B213="","",N(C213)*E213)</f>
      </c>
      <c r="G213" s="21">
        <f>IF($B213="","",N(D213)*IFERROR(VLOOKUP($B213,Workers!$A$2:$D$31,4,FALSE),0))</f>
      </c>
      <c r="H213" s="21">
        <f>IF($B213="","",F213+G213)</f>
      </c>
      <c r="I213" s="22">
        <f>IF(A213="","",A213-WEEKDAY(A213,3))</f>
      </c>
      <c r="J213" s="23">
        <f>IF(A213="","",TEXT(A213,"mmm yyyy"))</f>
      </c>
    </row>
    <row r="214" spans="1:10" x14ac:dyDescent="0.25">
      <c r="A214" s="16"/>
      <c r="B214" s="14"/>
      <c r="C214" s="17"/>
      <c r="D214" s="17"/>
      <c r="E214" s="18">
        <f>IF($B214="","",IFERROR(VLOOKUP($B214,Workers!$A$2:$D$31,3,FALSE),0))</f>
      </c>
      <c r="F214" s="18">
        <f>IF($B214="","",N(C214)*E214)</f>
      </c>
      <c r="G214" s="18">
        <f>IF($B214="","",N(D214)*IFERROR(VLOOKUP($B214,Workers!$A$2:$D$31,4,FALSE),0))</f>
      </c>
      <c r="H214" s="18">
        <f>IF($B214="","",F214+G214)</f>
      </c>
      <c r="I214" s="19">
        <f>IF(A214="","",A214-WEEKDAY(A214,3))</f>
      </c>
      <c r="J214" s="20">
        <f>IF(A214="","",TEXT(A214,"mmm yyyy"))</f>
      </c>
    </row>
    <row r="215" spans="1:10" x14ac:dyDescent="0.25">
      <c r="A215" s="16"/>
      <c r="B215" s="14"/>
      <c r="C215" s="17"/>
      <c r="D215" s="17"/>
      <c r="E215" s="21">
        <f>IF($B215="","",IFERROR(VLOOKUP($B215,Workers!$A$2:$D$31,3,FALSE),0))</f>
      </c>
      <c r="F215" s="21">
        <f>IF($B215="","",N(C215)*E215)</f>
      </c>
      <c r="G215" s="21">
        <f>IF($B215="","",N(D215)*IFERROR(VLOOKUP($B215,Workers!$A$2:$D$31,4,FALSE),0))</f>
      </c>
      <c r="H215" s="21">
        <f>IF($B215="","",F215+G215)</f>
      </c>
      <c r="I215" s="22">
        <f>IF(A215="","",A215-WEEKDAY(A215,3))</f>
      </c>
      <c r="J215" s="23">
        <f>IF(A215="","",TEXT(A215,"mmm yyyy"))</f>
      </c>
    </row>
    <row r="216" spans="1:10" x14ac:dyDescent="0.25">
      <c r="A216" s="16"/>
      <c r="B216" s="14"/>
      <c r="C216" s="17"/>
      <c r="D216" s="17"/>
      <c r="E216" s="18">
        <f>IF($B216="","",IFERROR(VLOOKUP($B216,Workers!$A$2:$D$31,3,FALSE),0))</f>
      </c>
      <c r="F216" s="18">
        <f>IF($B216="","",N(C216)*E216)</f>
      </c>
      <c r="G216" s="18">
        <f>IF($B216="","",N(D216)*IFERROR(VLOOKUP($B216,Workers!$A$2:$D$31,4,FALSE),0))</f>
      </c>
      <c r="H216" s="18">
        <f>IF($B216="","",F216+G216)</f>
      </c>
      <c r="I216" s="19">
        <f>IF(A216="","",A216-WEEKDAY(A216,3))</f>
      </c>
      <c r="J216" s="20">
        <f>IF(A216="","",TEXT(A216,"mmm yyyy"))</f>
      </c>
    </row>
    <row r="217" spans="1:10" x14ac:dyDescent="0.25">
      <c r="A217" s="16"/>
      <c r="B217" s="14"/>
      <c r="C217" s="17"/>
      <c r="D217" s="17"/>
      <c r="E217" s="21">
        <f>IF($B217="","",IFERROR(VLOOKUP($B217,Workers!$A$2:$D$31,3,FALSE),0))</f>
      </c>
      <c r="F217" s="21">
        <f>IF($B217="","",N(C217)*E217)</f>
      </c>
      <c r="G217" s="21">
        <f>IF($B217="","",N(D217)*IFERROR(VLOOKUP($B217,Workers!$A$2:$D$31,4,FALSE),0))</f>
      </c>
      <c r="H217" s="21">
        <f>IF($B217="","",F217+G217)</f>
      </c>
      <c r="I217" s="22">
        <f>IF(A217="","",A217-WEEKDAY(A217,3))</f>
      </c>
      <c r="J217" s="23">
        <f>IF(A217="","",TEXT(A217,"mmm yyyy"))</f>
      </c>
    </row>
    <row r="218" spans="1:10" x14ac:dyDescent="0.25">
      <c r="A218" s="16"/>
      <c r="B218" s="14"/>
      <c r="C218" s="17"/>
      <c r="D218" s="17"/>
      <c r="E218" s="18">
        <f>IF($B218="","",IFERROR(VLOOKUP($B218,Workers!$A$2:$D$31,3,FALSE),0))</f>
      </c>
      <c r="F218" s="18">
        <f>IF($B218="","",N(C218)*E218)</f>
      </c>
      <c r="G218" s="18">
        <f>IF($B218="","",N(D218)*IFERROR(VLOOKUP($B218,Workers!$A$2:$D$31,4,FALSE),0))</f>
      </c>
      <c r="H218" s="18">
        <f>IF($B218="","",F218+G218)</f>
      </c>
      <c r="I218" s="19">
        <f>IF(A218="","",A218-WEEKDAY(A218,3))</f>
      </c>
      <c r="J218" s="20">
        <f>IF(A218="","",TEXT(A218,"mmm yyyy"))</f>
      </c>
    </row>
    <row r="219" spans="1:10" x14ac:dyDescent="0.25">
      <c r="A219" s="16"/>
      <c r="B219" s="14"/>
      <c r="C219" s="17"/>
      <c r="D219" s="17"/>
      <c r="E219" s="21">
        <f>IF($B219="","",IFERROR(VLOOKUP($B219,Workers!$A$2:$D$31,3,FALSE),0))</f>
      </c>
      <c r="F219" s="21">
        <f>IF($B219="","",N(C219)*E219)</f>
      </c>
      <c r="G219" s="21">
        <f>IF($B219="","",N(D219)*IFERROR(VLOOKUP($B219,Workers!$A$2:$D$31,4,FALSE),0))</f>
      </c>
      <c r="H219" s="21">
        <f>IF($B219="","",F219+G219)</f>
      </c>
      <c r="I219" s="22">
        <f>IF(A219="","",A219-WEEKDAY(A219,3))</f>
      </c>
      <c r="J219" s="23">
        <f>IF(A219="","",TEXT(A219,"mmm yyyy"))</f>
      </c>
    </row>
    <row r="220" spans="1:10" x14ac:dyDescent="0.25">
      <c r="A220" s="16"/>
      <c r="B220" s="14"/>
      <c r="C220" s="17"/>
      <c r="D220" s="17"/>
      <c r="E220" s="18">
        <f>IF($B220="","",IFERROR(VLOOKUP($B220,Workers!$A$2:$D$31,3,FALSE),0))</f>
      </c>
      <c r="F220" s="18">
        <f>IF($B220="","",N(C220)*E220)</f>
      </c>
      <c r="G220" s="18">
        <f>IF($B220="","",N(D220)*IFERROR(VLOOKUP($B220,Workers!$A$2:$D$31,4,FALSE),0))</f>
      </c>
      <c r="H220" s="18">
        <f>IF($B220="","",F220+G220)</f>
      </c>
      <c r="I220" s="19">
        <f>IF(A220="","",A220-WEEKDAY(A220,3))</f>
      </c>
      <c r="J220" s="20">
        <f>IF(A220="","",TEXT(A220,"mmm yyyy"))</f>
      </c>
    </row>
    <row r="221" spans="1:10" x14ac:dyDescent="0.25">
      <c r="A221" s="16"/>
      <c r="B221" s="14"/>
      <c r="C221" s="17"/>
      <c r="D221" s="17"/>
      <c r="E221" s="21">
        <f>IF($B221="","",IFERROR(VLOOKUP($B221,Workers!$A$2:$D$31,3,FALSE),0))</f>
      </c>
      <c r="F221" s="21">
        <f>IF($B221="","",N(C221)*E221)</f>
      </c>
      <c r="G221" s="21">
        <f>IF($B221="","",N(D221)*IFERROR(VLOOKUP($B221,Workers!$A$2:$D$31,4,FALSE),0))</f>
      </c>
      <c r="H221" s="21">
        <f>IF($B221="","",F221+G221)</f>
      </c>
      <c r="I221" s="22">
        <f>IF(A221="","",A221-WEEKDAY(A221,3))</f>
      </c>
      <c r="J221" s="23">
        <f>IF(A221="","",TEXT(A221,"mmm yyyy"))</f>
      </c>
    </row>
    <row r="222" spans="1:10" x14ac:dyDescent="0.25">
      <c r="A222" s="16"/>
      <c r="B222" s="14"/>
      <c r="C222" s="17"/>
      <c r="D222" s="17"/>
      <c r="E222" s="18">
        <f>IF($B222="","",IFERROR(VLOOKUP($B222,Workers!$A$2:$D$31,3,FALSE),0))</f>
      </c>
      <c r="F222" s="18">
        <f>IF($B222="","",N(C222)*E222)</f>
      </c>
      <c r="G222" s="18">
        <f>IF($B222="","",N(D222)*IFERROR(VLOOKUP($B222,Workers!$A$2:$D$31,4,FALSE),0))</f>
      </c>
      <c r="H222" s="18">
        <f>IF($B222="","",F222+G222)</f>
      </c>
      <c r="I222" s="19">
        <f>IF(A222="","",A222-WEEKDAY(A222,3))</f>
      </c>
      <c r="J222" s="20">
        <f>IF(A222="","",TEXT(A222,"mmm yyyy"))</f>
      </c>
    </row>
    <row r="223" spans="1:10" x14ac:dyDescent="0.25">
      <c r="A223" s="16"/>
      <c r="B223" s="14"/>
      <c r="C223" s="17"/>
      <c r="D223" s="17"/>
      <c r="E223" s="21">
        <f>IF($B223="","",IFERROR(VLOOKUP($B223,Workers!$A$2:$D$31,3,FALSE),0))</f>
      </c>
      <c r="F223" s="21">
        <f>IF($B223="","",N(C223)*E223)</f>
      </c>
      <c r="G223" s="21">
        <f>IF($B223="","",N(D223)*IFERROR(VLOOKUP($B223,Workers!$A$2:$D$31,4,FALSE),0))</f>
      </c>
      <c r="H223" s="21">
        <f>IF($B223="","",F223+G223)</f>
      </c>
      <c r="I223" s="22">
        <f>IF(A223="","",A223-WEEKDAY(A223,3))</f>
      </c>
      <c r="J223" s="23">
        <f>IF(A223="","",TEXT(A223,"mmm yyyy"))</f>
      </c>
    </row>
    <row r="224" spans="1:10" x14ac:dyDescent="0.25">
      <c r="A224" s="16"/>
      <c r="B224" s="14"/>
      <c r="C224" s="17"/>
      <c r="D224" s="17"/>
      <c r="E224" s="18">
        <f>IF($B224="","",IFERROR(VLOOKUP($B224,Workers!$A$2:$D$31,3,FALSE),0))</f>
      </c>
      <c r="F224" s="18">
        <f>IF($B224="","",N(C224)*E224)</f>
      </c>
      <c r="G224" s="18">
        <f>IF($B224="","",N(D224)*IFERROR(VLOOKUP($B224,Workers!$A$2:$D$31,4,FALSE),0))</f>
      </c>
      <c r="H224" s="18">
        <f>IF($B224="","",F224+G224)</f>
      </c>
      <c r="I224" s="19">
        <f>IF(A224="","",A224-WEEKDAY(A224,3))</f>
      </c>
      <c r="J224" s="20">
        <f>IF(A224="","",TEXT(A224,"mmm yyyy"))</f>
      </c>
    </row>
    <row r="225" spans="1:10" x14ac:dyDescent="0.25">
      <c r="A225" s="16"/>
      <c r="B225" s="14"/>
      <c r="C225" s="17"/>
      <c r="D225" s="17"/>
      <c r="E225" s="21">
        <f>IF($B225="","",IFERROR(VLOOKUP($B225,Workers!$A$2:$D$31,3,FALSE),0))</f>
      </c>
      <c r="F225" s="21">
        <f>IF($B225="","",N(C225)*E225)</f>
      </c>
      <c r="G225" s="21">
        <f>IF($B225="","",N(D225)*IFERROR(VLOOKUP($B225,Workers!$A$2:$D$31,4,FALSE),0))</f>
      </c>
      <c r="H225" s="21">
        <f>IF($B225="","",F225+G225)</f>
      </c>
      <c r="I225" s="22">
        <f>IF(A225="","",A225-WEEKDAY(A225,3))</f>
      </c>
      <c r="J225" s="23">
        <f>IF(A225="","",TEXT(A225,"mmm yyyy"))</f>
      </c>
    </row>
    <row r="226" spans="1:10" x14ac:dyDescent="0.25">
      <c r="A226" s="16"/>
      <c r="B226" s="14"/>
      <c r="C226" s="17"/>
      <c r="D226" s="17"/>
      <c r="E226" s="18">
        <f>IF($B226="","",IFERROR(VLOOKUP($B226,Workers!$A$2:$D$31,3,FALSE),0))</f>
      </c>
      <c r="F226" s="18">
        <f>IF($B226="","",N(C226)*E226)</f>
      </c>
      <c r="G226" s="18">
        <f>IF($B226="","",N(D226)*IFERROR(VLOOKUP($B226,Workers!$A$2:$D$31,4,FALSE),0))</f>
      </c>
      <c r="H226" s="18">
        <f>IF($B226="","",F226+G226)</f>
      </c>
      <c r="I226" s="19">
        <f>IF(A226="","",A226-WEEKDAY(A226,3))</f>
      </c>
      <c r="J226" s="20">
        <f>IF(A226="","",TEXT(A226,"mmm yyyy"))</f>
      </c>
    </row>
    <row r="227" spans="1:10" x14ac:dyDescent="0.25">
      <c r="A227" s="16"/>
      <c r="B227" s="14"/>
      <c r="C227" s="17"/>
      <c r="D227" s="17"/>
      <c r="E227" s="21">
        <f>IF($B227="","",IFERROR(VLOOKUP($B227,Workers!$A$2:$D$31,3,FALSE),0))</f>
      </c>
      <c r="F227" s="21">
        <f>IF($B227="","",N(C227)*E227)</f>
      </c>
      <c r="G227" s="21">
        <f>IF($B227="","",N(D227)*IFERROR(VLOOKUP($B227,Workers!$A$2:$D$31,4,FALSE),0))</f>
      </c>
      <c r="H227" s="21">
        <f>IF($B227="","",F227+G227)</f>
      </c>
      <c r="I227" s="22">
        <f>IF(A227="","",A227-WEEKDAY(A227,3))</f>
      </c>
      <c r="J227" s="23">
        <f>IF(A227="","",TEXT(A227,"mmm yyyy"))</f>
      </c>
    </row>
    <row r="228" spans="1:10" x14ac:dyDescent="0.25">
      <c r="A228" s="16"/>
      <c r="B228" s="14"/>
      <c r="C228" s="17"/>
      <c r="D228" s="17"/>
      <c r="E228" s="18">
        <f>IF($B228="","",IFERROR(VLOOKUP($B228,Workers!$A$2:$D$31,3,FALSE),0))</f>
      </c>
      <c r="F228" s="18">
        <f>IF($B228="","",N(C228)*E228)</f>
      </c>
      <c r="G228" s="18">
        <f>IF($B228="","",N(D228)*IFERROR(VLOOKUP($B228,Workers!$A$2:$D$31,4,FALSE),0))</f>
      </c>
      <c r="H228" s="18">
        <f>IF($B228="","",F228+G228)</f>
      </c>
      <c r="I228" s="19">
        <f>IF(A228="","",A228-WEEKDAY(A228,3))</f>
      </c>
      <c r="J228" s="20">
        <f>IF(A228="","",TEXT(A228,"mmm yyyy"))</f>
      </c>
    </row>
    <row r="229" spans="1:10" x14ac:dyDescent="0.25">
      <c r="A229" s="16"/>
      <c r="B229" s="14"/>
      <c r="C229" s="17"/>
      <c r="D229" s="17"/>
      <c r="E229" s="21">
        <f>IF($B229="","",IFERROR(VLOOKUP($B229,Workers!$A$2:$D$31,3,FALSE),0))</f>
      </c>
      <c r="F229" s="21">
        <f>IF($B229="","",N(C229)*E229)</f>
      </c>
      <c r="G229" s="21">
        <f>IF($B229="","",N(D229)*IFERROR(VLOOKUP($B229,Workers!$A$2:$D$31,4,FALSE),0))</f>
      </c>
      <c r="H229" s="21">
        <f>IF($B229="","",F229+G229)</f>
      </c>
      <c r="I229" s="22">
        <f>IF(A229="","",A229-WEEKDAY(A229,3))</f>
      </c>
      <c r="J229" s="23">
        <f>IF(A229="","",TEXT(A229,"mmm yyyy"))</f>
      </c>
    </row>
    <row r="230" spans="1:10" x14ac:dyDescent="0.25">
      <c r="A230" s="16"/>
      <c r="B230" s="14"/>
      <c r="C230" s="17"/>
      <c r="D230" s="17"/>
      <c r="E230" s="18">
        <f>IF($B230="","",IFERROR(VLOOKUP($B230,Workers!$A$2:$D$31,3,FALSE),0))</f>
      </c>
      <c r="F230" s="18">
        <f>IF($B230="","",N(C230)*E230)</f>
      </c>
      <c r="G230" s="18">
        <f>IF($B230="","",N(D230)*IFERROR(VLOOKUP($B230,Workers!$A$2:$D$31,4,FALSE),0))</f>
      </c>
      <c r="H230" s="18">
        <f>IF($B230="","",F230+G230)</f>
      </c>
      <c r="I230" s="19">
        <f>IF(A230="","",A230-WEEKDAY(A230,3))</f>
      </c>
      <c r="J230" s="20">
        <f>IF(A230="","",TEXT(A230,"mmm yyyy"))</f>
      </c>
    </row>
    <row r="231" spans="1:10" x14ac:dyDescent="0.25">
      <c r="A231" s="16"/>
      <c r="B231" s="14"/>
      <c r="C231" s="17"/>
      <c r="D231" s="17"/>
      <c r="E231" s="21">
        <f>IF($B231="","",IFERROR(VLOOKUP($B231,Workers!$A$2:$D$31,3,FALSE),0))</f>
      </c>
      <c r="F231" s="21">
        <f>IF($B231="","",N(C231)*E231)</f>
      </c>
      <c r="G231" s="21">
        <f>IF($B231="","",N(D231)*IFERROR(VLOOKUP($B231,Workers!$A$2:$D$31,4,FALSE),0))</f>
      </c>
      <c r="H231" s="21">
        <f>IF($B231="","",F231+G231)</f>
      </c>
      <c r="I231" s="22">
        <f>IF(A231="","",A231-WEEKDAY(A231,3))</f>
      </c>
      <c r="J231" s="23">
        <f>IF(A231="","",TEXT(A231,"mmm yyyy"))</f>
      </c>
    </row>
    <row r="232" spans="1:10" x14ac:dyDescent="0.25">
      <c r="A232" s="16"/>
      <c r="B232" s="14"/>
      <c r="C232" s="17"/>
      <c r="D232" s="17"/>
      <c r="E232" s="18">
        <f>IF($B232="","",IFERROR(VLOOKUP($B232,Workers!$A$2:$D$31,3,FALSE),0))</f>
      </c>
      <c r="F232" s="18">
        <f>IF($B232="","",N(C232)*E232)</f>
      </c>
      <c r="G232" s="18">
        <f>IF($B232="","",N(D232)*IFERROR(VLOOKUP($B232,Workers!$A$2:$D$31,4,FALSE),0))</f>
      </c>
      <c r="H232" s="18">
        <f>IF($B232="","",F232+G232)</f>
      </c>
      <c r="I232" s="19">
        <f>IF(A232="","",A232-WEEKDAY(A232,3))</f>
      </c>
      <c r="J232" s="20">
        <f>IF(A232="","",TEXT(A232,"mmm yyyy"))</f>
      </c>
    </row>
    <row r="233" spans="1:10" x14ac:dyDescent="0.25">
      <c r="A233" s="16"/>
      <c r="B233" s="14"/>
      <c r="C233" s="17"/>
      <c r="D233" s="17"/>
      <c r="E233" s="21">
        <f>IF($B233="","",IFERROR(VLOOKUP($B233,Workers!$A$2:$D$31,3,FALSE),0))</f>
      </c>
      <c r="F233" s="21">
        <f>IF($B233="","",N(C233)*E233)</f>
      </c>
      <c r="G233" s="21">
        <f>IF($B233="","",N(D233)*IFERROR(VLOOKUP($B233,Workers!$A$2:$D$31,4,FALSE),0))</f>
      </c>
      <c r="H233" s="21">
        <f>IF($B233="","",F233+G233)</f>
      </c>
      <c r="I233" s="22">
        <f>IF(A233="","",A233-WEEKDAY(A233,3))</f>
      </c>
      <c r="J233" s="23">
        <f>IF(A233="","",TEXT(A233,"mmm yyyy"))</f>
      </c>
    </row>
    <row r="234" spans="1:10" x14ac:dyDescent="0.25">
      <c r="A234" s="16"/>
      <c r="B234" s="14"/>
      <c r="C234" s="17"/>
      <c r="D234" s="17"/>
      <c r="E234" s="18">
        <f>IF($B234="","",IFERROR(VLOOKUP($B234,Workers!$A$2:$D$31,3,FALSE),0))</f>
      </c>
      <c r="F234" s="18">
        <f>IF($B234="","",N(C234)*E234)</f>
      </c>
      <c r="G234" s="18">
        <f>IF($B234="","",N(D234)*IFERROR(VLOOKUP($B234,Workers!$A$2:$D$31,4,FALSE),0))</f>
      </c>
      <c r="H234" s="18">
        <f>IF($B234="","",F234+G234)</f>
      </c>
      <c r="I234" s="19">
        <f>IF(A234="","",A234-WEEKDAY(A234,3))</f>
      </c>
      <c r="J234" s="20">
        <f>IF(A234="","",TEXT(A234,"mmm yyyy"))</f>
      </c>
    </row>
    <row r="235" spans="1:10" x14ac:dyDescent="0.25">
      <c r="A235" s="16"/>
      <c r="B235" s="14"/>
      <c r="C235" s="17"/>
      <c r="D235" s="17"/>
      <c r="E235" s="21">
        <f>IF($B235="","",IFERROR(VLOOKUP($B235,Workers!$A$2:$D$31,3,FALSE),0))</f>
      </c>
      <c r="F235" s="21">
        <f>IF($B235="","",N(C235)*E235)</f>
      </c>
      <c r="G235" s="21">
        <f>IF($B235="","",N(D235)*IFERROR(VLOOKUP($B235,Workers!$A$2:$D$31,4,FALSE),0))</f>
      </c>
      <c r="H235" s="21">
        <f>IF($B235="","",F235+G235)</f>
      </c>
      <c r="I235" s="22">
        <f>IF(A235="","",A235-WEEKDAY(A235,3))</f>
      </c>
      <c r="J235" s="23">
        <f>IF(A235="","",TEXT(A235,"mmm yyyy"))</f>
      </c>
    </row>
    <row r="236" spans="1:10" x14ac:dyDescent="0.25">
      <c r="A236" s="16"/>
      <c r="B236" s="14"/>
      <c r="C236" s="17"/>
      <c r="D236" s="17"/>
      <c r="E236" s="18">
        <f>IF($B236="","",IFERROR(VLOOKUP($B236,Workers!$A$2:$D$31,3,FALSE),0))</f>
      </c>
      <c r="F236" s="18">
        <f>IF($B236="","",N(C236)*E236)</f>
      </c>
      <c r="G236" s="18">
        <f>IF($B236="","",N(D236)*IFERROR(VLOOKUP($B236,Workers!$A$2:$D$31,4,FALSE),0))</f>
      </c>
      <c r="H236" s="18">
        <f>IF($B236="","",F236+G236)</f>
      </c>
      <c r="I236" s="19">
        <f>IF(A236="","",A236-WEEKDAY(A236,3))</f>
      </c>
      <c r="J236" s="20">
        <f>IF(A236="","",TEXT(A236,"mmm yyyy"))</f>
      </c>
    </row>
    <row r="237" spans="1:10" x14ac:dyDescent="0.25">
      <c r="A237" s="16"/>
      <c r="B237" s="14"/>
      <c r="C237" s="17"/>
      <c r="D237" s="17"/>
      <c r="E237" s="21">
        <f>IF($B237="","",IFERROR(VLOOKUP($B237,Workers!$A$2:$D$31,3,FALSE),0))</f>
      </c>
      <c r="F237" s="21">
        <f>IF($B237="","",N(C237)*E237)</f>
      </c>
      <c r="G237" s="21">
        <f>IF($B237="","",N(D237)*IFERROR(VLOOKUP($B237,Workers!$A$2:$D$31,4,FALSE),0))</f>
      </c>
      <c r="H237" s="21">
        <f>IF($B237="","",F237+G237)</f>
      </c>
      <c r="I237" s="22">
        <f>IF(A237="","",A237-WEEKDAY(A237,3))</f>
      </c>
      <c r="J237" s="23">
        <f>IF(A237="","",TEXT(A237,"mmm yyyy"))</f>
      </c>
    </row>
    <row r="238" spans="1:10" x14ac:dyDescent="0.25">
      <c r="A238" s="16"/>
      <c r="B238" s="14"/>
      <c r="C238" s="17"/>
      <c r="D238" s="17"/>
      <c r="E238" s="18">
        <f>IF($B238="","",IFERROR(VLOOKUP($B238,Workers!$A$2:$D$31,3,FALSE),0))</f>
      </c>
      <c r="F238" s="18">
        <f>IF($B238="","",N(C238)*E238)</f>
      </c>
      <c r="G238" s="18">
        <f>IF($B238="","",N(D238)*IFERROR(VLOOKUP($B238,Workers!$A$2:$D$31,4,FALSE),0))</f>
      </c>
      <c r="H238" s="18">
        <f>IF($B238="","",F238+G238)</f>
      </c>
      <c r="I238" s="19">
        <f>IF(A238="","",A238-WEEKDAY(A238,3))</f>
      </c>
      <c r="J238" s="20">
        <f>IF(A238="","",TEXT(A238,"mmm yyyy"))</f>
      </c>
    </row>
    <row r="239" spans="1:10" x14ac:dyDescent="0.25">
      <c r="A239" s="16"/>
      <c r="B239" s="14"/>
      <c r="C239" s="17"/>
      <c r="D239" s="17"/>
      <c r="E239" s="21">
        <f>IF($B239="","",IFERROR(VLOOKUP($B239,Workers!$A$2:$D$31,3,FALSE),0))</f>
      </c>
      <c r="F239" s="21">
        <f>IF($B239="","",N(C239)*E239)</f>
      </c>
      <c r="G239" s="21">
        <f>IF($B239="","",N(D239)*IFERROR(VLOOKUP($B239,Workers!$A$2:$D$31,4,FALSE),0))</f>
      </c>
      <c r="H239" s="21">
        <f>IF($B239="","",F239+G239)</f>
      </c>
      <c r="I239" s="22">
        <f>IF(A239="","",A239-WEEKDAY(A239,3))</f>
      </c>
      <c r="J239" s="23">
        <f>IF(A239="","",TEXT(A239,"mmm yyyy"))</f>
      </c>
    </row>
    <row r="240" spans="1:10" x14ac:dyDescent="0.25">
      <c r="A240" s="16"/>
      <c r="B240" s="14"/>
      <c r="C240" s="17"/>
      <c r="D240" s="17"/>
      <c r="E240" s="18">
        <f>IF($B240="","",IFERROR(VLOOKUP($B240,Workers!$A$2:$D$31,3,FALSE),0))</f>
      </c>
      <c r="F240" s="18">
        <f>IF($B240="","",N(C240)*E240)</f>
      </c>
      <c r="G240" s="18">
        <f>IF($B240="","",N(D240)*IFERROR(VLOOKUP($B240,Workers!$A$2:$D$31,4,FALSE),0))</f>
      </c>
      <c r="H240" s="18">
        <f>IF($B240="","",F240+G240)</f>
      </c>
      <c r="I240" s="19">
        <f>IF(A240="","",A240-WEEKDAY(A240,3))</f>
      </c>
      <c r="J240" s="20">
        <f>IF(A240="","",TEXT(A240,"mmm yyyy"))</f>
      </c>
    </row>
    <row r="241" spans="1:10" x14ac:dyDescent="0.25">
      <c r="A241" s="16"/>
      <c r="B241" s="14"/>
      <c r="C241" s="17"/>
      <c r="D241" s="17"/>
      <c r="E241" s="21">
        <f>IF($B241="","",IFERROR(VLOOKUP($B241,Workers!$A$2:$D$31,3,FALSE),0))</f>
      </c>
      <c r="F241" s="21">
        <f>IF($B241="","",N(C241)*E241)</f>
      </c>
      <c r="G241" s="21">
        <f>IF($B241="","",N(D241)*IFERROR(VLOOKUP($B241,Workers!$A$2:$D$31,4,FALSE),0))</f>
      </c>
      <c r="H241" s="21">
        <f>IF($B241="","",F241+G241)</f>
      </c>
      <c r="I241" s="22">
        <f>IF(A241="","",A241-WEEKDAY(A241,3))</f>
      </c>
      <c r="J241" s="23">
        <f>IF(A241="","",TEXT(A241,"mmm yyyy"))</f>
      </c>
    </row>
    <row r="242" spans="1:10" x14ac:dyDescent="0.25">
      <c r="A242" s="16"/>
      <c r="B242" s="14"/>
      <c r="C242" s="17"/>
      <c r="D242" s="17"/>
      <c r="E242" s="18">
        <f>IF($B242="","",IFERROR(VLOOKUP($B242,Workers!$A$2:$D$31,3,FALSE),0))</f>
      </c>
      <c r="F242" s="18">
        <f>IF($B242="","",N(C242)*E242)</f>
      </c>
      <c r="G242" s="18">
        <f>IF($B242="","",N(D242)*IFERROR(VLOOKUP($B242,Workers!$A$2:$D$31,4,FALSE),0))</f>
      </c>
      <c r="H242" s="18">
        <f>IF($B242="","",F242+G242)</f>
      </c>
      <c r="I242" s="19">
        <f>IF(A242="","",A242-WEEKDAY(A242,3))</f>
      </c>
      <c r="J242" s="20">
        <f>IF(A242="","",TEXT(A242,"mmm yyyy"))</f>
      </c>
    </row>
    <row r="243" spans="1:10" x14ac:dyDescent="0.25">
      <c r="A243" s="16"/>
      <c r="B243" s="14"/>
      <c r="C243" s="17"/>
      <c r="D243" s="17"/>
      <c r="E243" s="21">
        <f>IF($B243="","",IFERROR(VLOOKUP($B243,Workers!$A$2:$D$31,3,FALSE),0))</f>
      </c>
      <c r="F243" s="21">
        <f>IF($B243="","",N(C243)*E243)</f>
      </c>
      <c r="G243" s="21">
        <f>IF($B243="","",N(D243)*IFERROR(VLOOKUP($B243,Workers!$A$2:$D$31,4,FALSE),0))</f>
      </c>
      <c r="H243" s="21">
        <f>IF($B243="","",F243+G243)</f>
      </c>
      <c r="I243" s="22">
        <f>IF(A243="","",A243-WEEKDAY(A243,3))</f>
      </c>
      <c r="J243" s="23">
        <f>IF(A243="","",TEXT(A243,"mmm yyyy"))</f>
      </c>
    </row>
    <row r="244" spans="1:10" x14ac:dyDescent="0.25">
      <c r="A244" s="16"/>
      <c r="B244" s="14"/>
      <c r="C244" s="17"/>
      <c r="D244" s="17"/>
      <c r="E244" s="18">
        <f>IF($B244="","",IFERROR(VLOOKUP($B244,Workers!$A$2:$D$31,3,FALSE),0))</f>
      </c>
      <c r="F244" s="18">
        <f>IF($B244="","",N(C244)*E244)</f>
      </c>
      <c r="G244" s="18">
        <f>IF($B244="","",N(D244)*IFERROR(VLOOKUP($B244,Workers!$A$2:$D$31,4,FALSE),0))</f>
      </c>
      <c r="H244" s="18">
        <f>IF($B244="","",F244+G244)</f>
      </c>
      <c r="I244" s="19">
        <f>IF(A244="","",A244-WEEKDAY(A244,3))</f>
      </c>
      <c r="J244" s="20">
        <f>IF(A244="","",TEXT(A244,"mmm yyyy"))</f>
      </c>
    </row>
    <row r="245" spans="1:10" x14ac:dyDescent="0.25">
      <c r="A245" s="16"/>
      <c r="B245" s="14"/>
      <c r="C245" s="17"/>
      <c r="D245" s="17"/>
      <c r="E245" s="21">
        <f>IF($B245="","",IFERROR(VLOOKUP($B245,Workers!$A$2:$D$31,3,FALSE),0))</f>
      </c>
      <c r="F245" s="21">
        <f>IF($B245="","",N(C245)*E245)</f>
      </c>
      <c r="G245" s="21">
        <f>IF($B245="","",N(D245)*IFERROR(VLOOKUP($B245,Workers!$A$2:$D$31,4,FALSE),0))</f>
      </c>
      <c r="H245" s="21">
        <f>IF($B245="","",F245+G245)</f>
      </c>
      <c r="I245" s="22">
        <f>IF(A245="","",A245-WEEKDAY(A245,3))</f>
      </c>
      <c r="J245" s="23">
        <f>IF(A245="","",TEXT(A245,"mmm yyyy"))</f>
      </c>
    </row>
    <row r="246" spans="1:10" x14ac:dyDescent="0.25">
      <c r="A246" s="16"/>
      <c r="B246" s="14"/>
      <c r="C246" s="17"/>
      <c r="D246" s="17"/>
      <c r="E246" s="18">
        <f>IF($B246="","",IFERROR(VLOOKUP($B246,Workers!$A$2:$D$31,3,FALSE),0))</f>
      </c>
      <c r="F246" s="18">
        <f>IF($B246="","",N(C246)*E246)</f>
      </c>
      <c r="G246" s="18">
        <f>IF($B246="","",N(D246)*IFERROR(VLOOKUP($B246,Workers!$A$2:$D$31,4,FALSE),0))</f>
      </c>
      <c r="H246" s="18">
        <f>IF($B246="","",F246+G246)</f>
      </c>
      <c r="I246" s="19">
        <f>IF(A246="","",A246-WEEKDAY(A246,3))</f>
      </c>
      <c r="J246" s="20">
        <f>IF(A246="","",TEXT(A246,"mmm yyyy"))</f>
      </c>
    </row>
    <row r="247" spans="1:10" x14ac:dyDescent="0.25">
      <c r="A247" s="16"/>
      <c r="B247" s="14"/>
      <c r="C247" s="17"/>
      <c r="D247" s="17"/>
      <c r="E247" s="21">
        <f>IF($B247="","",IFERROR(VLOOKUP($B247,Workers!$A$2:$D$31,3,FALSE),0))</f>
      </c>
      <c r="F247" s="21">
        <f>IF($B247="","",N(C247)*E247)</f>
      </c>
      <c r="G247" s="21">
        <f>IF($B247="","",N(D247)*IFERROR(VLOOKUP($B247,Workers!$A$2:$D$31,4,FALSE),0))</f>
      </c>
      <c r="H247" s="21">
        <f>IF($B247="","",F247+G247)</f>
      </c>
      <c r="I247" s="22">
        <f>IF(A247="","",A247-WEEKDAY(A247,3))</f>
      </c>
      <c r="J247" s="23">
        <f>IF(A247="","",TEXT(A247,"mmm yyyy"))</f>
      </c>
    </row>
    <row r="248" spans="1:10" x14ac:dyDescent="0.25">
      <c r="A248" s="16"/>
      <c r="B248" s="14"/>
      <c r="C248" s="17"/>
      <c r="D248" s="17"/>
      <c r="E248" s="18">
        <f>IF($B248="","",IFERROR(VLOOKUP($B248,Workers!$A$2:$D$31,3,FALSE),0))</f>
      </c>
      <c r="F248" s="18">
        <f>IF($B248="","",N(C248)*E248)</f>
      </c>
      <c r="G248" s="18">
        <f>IF($B248="","",N(D248)*IFERROR(VLOOKUP($B248,Workers!$A$2:$D$31,4,FALSE),0))</f>
      </c>
      <c r="H248" s="18">
        <f>IF($B248="","",F248+G248)</f>
      </c>
      <c r="I248" s="19">
        <f>IF(A248="","",A248-WEEKDAY(A248,3))</f>
      </c>
      <c r="J248" s="20">
        <f>IF(A248="","",TEXT(A248,"mmm yyyy"))</f>
      </c>
    </row>
    <row r="249" spans="1:10" x14ac:dyDescent="0.25">
      <c r="A249" s="16"/>
      <c r="B249" s="14"/>
      <c r="C249" s="17"/>
      <c r="D249" s="17"/>
      <c r="E249" s="21">
        <f>IF($B249="","",IFERROR(VLOOKUP($B249,Workers!$A$2:$D$31,3,FALSE),0))</f>
      </c>
      <c r="F249" s="21">
        <f>IF($B249="","",N(C249)*E249)</f>
      </c>
      <c r="G249" s="21">
        <f>IF($B249="","",N(D249)*IFERROR(VLOOKUP($B249,Workers!$A$2:$D$31,4,FALSE),0))</f>
      </c>
      <c r="H249" s="21">
        <f>IF($B249="","",F249+G249)</f>
      </c>
      <c r="I249" s="22">
        <f>IF(A249="","",A249-WEEKDAY(A249,3))</f>
      </c>
      <c r="J249" s="23">
        <f>IF(A249="","",TEXT(A249,"mmm yyyy"))</f>
      </c>
    </row>
    <row r="250" spans="1:10" x14ac:dyDescent="0.25">
      <c r="A250" s="16"/>
      <c r="B250" s="14"/>
      <c r="C250" s="17"/>
      <c r="D250" s="17"/>
      <c r="E250" s="18">
        <f>IF($B250="","",IFERROR(VLOOKUP($B250,Workers!$A$2:$D$31,3,FALSE),0))</f>
      </c>
      <c r="F250" s="18">
        <f>IF($B250="","",N(C250)*E250)</f>
      </c>
      <c r="G250" s="18">
        <f>IF($B250="","",N(D250)*IFERROR(VLOOKUP($B250,Workers!$A$2:$D$31,4,FALSE),0))</f>
      </c>
      <c r="H250" s="18">
        <f>IF($B250="","",F250+G250)</f>
      </c>
      <c r="I250" s="19">
        <f>IF(A250="","",A250-WEEKDAY(A250,3))</f>
      </c>
      <c r="J250" s="20">
        <f>IF(A250="","",TEXT(A250,"mmm yyyy"))</f>
      </c>
    </row>
    <row r="251" spans="1:10" x14ac:dyDescent="0.25">
      <c r="A251" s="16"/>
      <c r="B251" s="14"/>
      <c r="C251" s="17"/>
      <c r="D251" s="17"/>
      <c r="E251" s="21">
        <f>IF($B251="","",IFERROR(VLOOKUP($B251,Workers!$A$2:$D$31,3,FALSE),0))</f>
      </c>
      <c r="F251" s="21">
        <f>IF($B251="","",N(C251)*E251)</f>
      </c>
      <c r="G251" s="21">
        <f>IF($B251="","",N(D251)*IFERROR(VLOOKUP($B251,Workers!$A$2:$D$31,4,FALSE),0))</f>
      </c>
      <c r="H251" s="21">
        <f>IF($B251="","",F251+G251)</f>
      </c>
      <c r="I251" s="22">
        <f>IF(A251="","",A251-WEEKDAY(A251,3))</f>
      </c>
      <c r="J251" s="23">
        <f>IF(A251="","",TEXT(A251,"mmm yyyy"))</f>
      </c>
    </row>
    <row r="252" spans="1:10" x14ac:dyDescent="0.25">
      <c r="A252" s="16"/>
      <c r="B252" s="14"/>
      <c r="C252" s="17"/>
      <c r="D252" s="17"/>
      <c r="E252" s="18">
        <f>IF($B252="","",IFERROR(VLOOKUP($B252,Workers!$A$2:$D$31,3,FALSE),0))</f>
      </c>
      <c r="F252" s="18">
        <f>IF($B252="","",N(C252)*E252)</f>
      </c>
      <c r="G252" s="18">
        <f>IF($B252="","",N(D252)*IFERROR(VLOOKUP($B252,Workers!$A$2:$D$31,4,FALSE),0))</f>
      </c>
      <c r="H252" s="18">
        <f>IF($B252="","",F252+G252)</f>
      </c>
      <c r="I252" s="19">
        <f>IF(A252="","",A252-WEEKDAY(A252,3))</f>
      </c>
      <c r="J252" s="20">
        <f>IF(A252="","",TEXT(A252,"mmm yyyy"))</f>
      </c>
    </row>
    <row r="253" spans="1:10" x14ac:dyDescent="0.25">
      <c r="A253" s="16"/>
      <c r="B253" s="14"/>
      <c r="C253" s="17"/>
      <c r="D253" s="17"/>
      <c r="E253" s="21">
        <f>IF($B253="","",IFERROR(VLOOKUP($B253,Workers!$A$2:$D$31,3,FALSE),0))</f>
      </c>
      <c r="F253" s="21">
        <f>IF($B253="","",N(C253)*E253)</f>
      </c>
      <c r="G253" s="21">
        <f>IF($B253="","",N(D253)*IFERROR(VLOOKUP($B253,Workers!$A$2:$D$31,4,FALSE),0))</f>
      </c>
      <c r="H253" s="21">
        <f>IF($B253="","",F253+G253)</f>
      </c>
      <c r="I253" s="22">
        <f>IF(A253="","",A253-WEEKDAY(A253,3))</f>
      </c>
      <c r="J253" s="23">
        <f>IF(A253="","",TEXT(A253,"mmm yyyy"))</f>
      </c>
    </row>
    <row r="254" spans="1:10" x14ac:dyDescent="0.25">
      <c r="A254" s="16"/>
      <c r="B254" s="14"/>
      <c r="C254" s="17"/>
      <c r="D254" s="17"/>
      <c r="E254" s="18">
        <f>IF($B254="","",IFERROR(VLOOKUP($B254,Workers!$A$2:$D$31,3,FALSE),0))</f>
      </c>
      <c r="F254" s="18">
        <f>IF($B254="","",N(C254)*E254)</f>
      </c>
      <c r="G254" s="18">
        <f>IF($B254="","",N(D254)*IFERROR(VLOOKUP($B254,Workers!$A$2:$D$31,4,FALSE),0))</f>
      </c>
      <c r="H254" s="18">
        <f>IF($B254="","",F254+G254)</f>
      </c>
      <c r="I254" s="19">
        <f>IF(A254="","",A254-WEEKDAY(A254,3))</f>
      </c>
      <c r="J254" s="20">
        <f>IF(A254="","",TEXT(A254,"mmm yyyy"))</f>
      </c>
    </row>
    <row r="255" spans="1:10" x14ac:dyDescent="0.25">
      <c r="A255" s="16"/>
      <c r="B255" s="14"/>
      <c r="C255" s="17"/>
      <c r="D255" s="17"/>
      <c r="E255" s="21">
        <f>IF($B255="","",IFERROR(VLOOKUP($B255,Workers!$A$2:$D$31,3,FALSE),0))</f>
      </c>
      <c r="F255" s="21">
        <f>IF($B255="","",N(C255)*E255)</f>
      </c>
      <c r="G255" s="21">
        <f>IF($B255="","",N(D255)*IFERROR(VLOOKUP($B255,Workers!$A$2:$D$31,4,FALSE),0))</f>
      </c>
      <c r="H255" s="21">
        <f>IF($B255="","",F255+G255)</f>
      </c>
      <c r="I255" s="22">
        <f>IF(A255="","",A255-WEEKDAY(A255,3))</f>
      </c>
      <c r="J255" s="23">
        <f>IF(A255="","",TEXT(A255,"mmm yyyy"))</f>
      </c>
    </row>
    <row r="256" spans="1:10" x14ac:dyDescent="0.25">
      <c r="A256" s="16"/>
      <c r="B256" s="14"/>
      <c r="C256" s="17"/>
      <c r="D256" s="17"/>
      <c r="E256" s="18">
        <f>IF($B256="","",IFERROR(VLOOKUP($B256,Workers!$A$2:$D$31,3,FALSE),0))</f>
      </c>
      <c r="F256" s="18">
        <f>IF($B256="","",N(C256)*E256)</f>
      </c>
      <c r="G256" s="18">
        <f>IF($B256="","",N(D256)*IFERROR(VLOOKUP($B256,Workers!$A$2:$D$31,4,FALSE),0))</f>
      </c>
      <c r="H256" s="18">
        <f>IF($B256="","",F256+G256)</f>
      </c>
      <c r="I256" s="19">
        <f>IF(A256="","",A256-WEEKDAY(A256,3))</f>
      </c>
      <c r="J256" s="20">
        <f>IF(A256="","",TEXT(A256,"mmm yyyy"))</f>
      </c>
    </row>
    <row r="257" spans="1:10" x14ac:dyDescent="0.25">
      <c r="A257" s="16"/>
      <c r="B257" s="14"/>
      <c r="C257" s="17"/>
      <c r="D257" s="17"/>
      <c r="E257" s="21">
        <f>IF($B257="","",IFERROR(VLOOKUP($B257,Workers!$A$2:$D$31,3,FALSE),0))</f>
      </c>
      <c r="F257" s="21">
        <f>IF($B257="","",N(C257)*E257)</f>
      </c>
      <c r="G257" s="21">
        <f>IF($B257="","",N(D257)*IFERROR(VLOOKUP($B257,Workers!$A$2:$D$31,4,FALSE),0))</f>
      </c>
      <c r="H257" s="21">
        <f>IF($B257="","",F257+G257)</f>
      </c>
      <c r="I257" s="22">
        <f>IF(A257="","",A257-WEEKDAY(A257,3))</f>
      </c>
      <c r="J257" s="23">
        <f>IF(A257="","",TEXT(A257,"mmm yyyy"))</f>
      </c>
    </row>
    <row r="258" spans="1:10" x14ac:dyDescent="0.25">
      <c r="A258" s="16"/>
      <c r="B258" s="14"/>
      <c r="C258" s="17"/>
      <c r="D258" s="17"/>
      <c r="E258" s="18">
        <f>IF($B258="","",IFERROR(VLOOKUP($B258,Workers!$A$2:$D$31,3,FALSE),0))</f>
      </c>
      <c r="F258" s="18">
        <f>IF($B258="","",N(C258)*E258)</f>
      </c>
      <c r="G258" s="18">
        <f>IF($B258="","",N(D258)*IFERROR(VLOOKUP($B258,Workers!$A$2:$D$31,4,FALSE),0))</f>
      </c>
      <c r="H258" s="18">
        <f>IF($B258="","",F258+G258)</f>
      </c>
      <c r="I258" s="19">
        <f>IF(A258="","",A258-WEEKDAY(A258,3))</f>
      </c>
      <c r="J258" s="20">
        <f>IF(A258="","",TEXT(A258,"mmm yyyy"))</f>
      </c>
    </row>
    <row r="259" spans="1:10" x14ac:dyDescent="0.25">
      <c r="A259" s="16"/>
      <c r="B259" s="14"/>
      <c r="C259" s="17"/>
      <c r="D259" s="17"/>
      <c r="E259" s="21">
        <f>IF($B259="","",IFERROR(VLOOKUP($B259,Workers!$A$2:$D$31,3,FALSE),0))</f>
      </c>
      <c r="F259" s="21">
        <f>IF($B259="","",N(C259)*E259)</f>
      </c>
      <c r="G259" s="21">
        <f>IF($B259="","",N(D259)*IFERROR(VLOOKUP($B259,Workers!$A$2:$D$31,4,FALSE),0))</f>
      </c>
      <c r="H259" s="21">
        <f>IF($B259="","",F259+G259)</f>
      </c>
      <c r="I259" s="22">
        <f>IF(A259="","",A259-WEEKDAY(A259,3))</f>
      </c>
      <c r="J259" s="23">
        <f>IF(A259="","",TEXT(A259,"mmm yyyy"))</f>
      </c>
    </row>
    <row r="260" spans="1:10" x14ac:dyDescent="0.25">
      <c r="A260" s="16"/>
      <c r="B260" s="14"/>
      <c r="C260" s="17"/>
      <c r="D260" s="17"/>
      <c r="E260" s="18">
        <f>IF($B260="","",IFERROR(VLOOKUP($B260,Workers!$A$2:$D$31,3,FALSE),0))</f>
      </c>
      <c r="F260" s="18">
        <f>IF($B260="","",N(C260)*E260)</f>
      </c>
      <c r="G260" s="18">
        <f>IF($B260="","",N(D260)*IFERROR(VLOOKUP($B260,Workers!$A$2:$D$31,4,FALSE),0))</f>
      </c>
      <c r="H260" s="18">
        <f>IF($B260="","",F260+G260)</f>
      </c>
      <c r="I260" s="19">
        <f>IF(A260="","",A260-WEEKDAY(A260,3))</f>
      </c>
      <c r="J260" s="20">
        <f>IF(A260="","",TEXT(A260,"mmm yyyy"))</f>
      </c>
    </row>
    <row r="261" spans="1:10" x14ac:dyDescent="0.25">
      <c r="A261" s="16"/>
      <c r="B261" s="14"/>
      <c r="C261" s="17"/>
      <c r="D261" s="17"/>
      <c r="E261" s="21">
        <f>IF($B261="","",IFERROR(VLOOKUP($B261,Workers!$A$2:$D$31,3,FALSE),0))</f>
      </c>
      <c r="F261" s="21">
        <f>IF($B261="","",N(C261)*E261)</f>
      </c>
      <c r="G261" s="21">
        <f>IF($B261="","",N(D261)*IFERROR(VLOOKUP($B261,Workers!$A$2:$D$31,4,FALSE),0))</f>
      </c>
      <c r="H261" s="21">
        <f>IF($B261="","",F261+G261)</f>
      </c>
      <c r="I261" s="22">
        <f>IF(A261="","",A261-WEEKDAY(A261,3))</f>
      </c>
      <c r="J261" s="23">
        <f>IF(A261="","",TEXT(A261,"mmm yyyy"))</f>
      </c>
    </row>
    <row r="262" spans="1:10" x14ac:dyDescent="0.25">
      <c r="A262" s="16"/>
      <c r="B262" s="14"/>
      <c r="C262" s="17"/>
      <c r="D262" s="17"/>
      <c r="E262" s="18">
        <f>IF($B262="","",IFERROR(VLOOKUP($B262,Workers!$A$2:$D$31,3,FALSE),0))</f>
      </c>
      <c r="F262" s="18">
        <f>IF($B262="","",N(C262)*E262)</f>
      </c>
      <c r="G262" s="18">
        <f>IF($B262="","",N(D262)*IFERROR(VLOOKUP($B262,Workers!$A$2:$D$31,4,FALSE),0))</f>
      </c>
      <c r="H262" s="18">
        <f>IF($B262="","",F262+G262)</f>
      </c>
      <c r="I262" s="19">
        <f>IF(A262="","",A262-WEEKDAY(A262,3))</f>
      </c>
      <c r="J262" s="20">
        <f>IF(A262="","",TEXT(A262,"mmm yyyy"))</f>
      </c>
    </row>
    <row r="263" spans="1:10" x14ac:dyDescent="0.25">
      <c r="A263" s="16"/>
      <c r="B263" s="14"/>
      <c r="C263" s="17"/>
      <c r="D263" s="17"/>
      <c r="E263" s="21">
        <f>IF($B263="","",IFERROR(VLOOKUP($B263,Workers!$A$2:$D$31,3,FALSE),0))</f>
      </c>
      <c r="F263" s="21">
        <f>IF($B263="","",N(C263)*E263)</f>
      </c>
      <c r="G263" s="21">
        <f>IF($B263="","",N(D263)*IFERROR(VLOOKUP($B263,Workers!$A$2:$D$31,4,FALSE),0))</f>
      </c>
      <c r="H263" s="21">
        <f>IF($B263="","",F263+G263)</f>
      </c>
      <c r="I263" s="22">
        <f>IF(A263="","",A263-WEEKDAY(A263,3))</f>
      </c>
      <c r="J263" s="23">
        <f>IF(A263="","",TEXT(A263,"mmm yyyy"))</f>
      </c>
    </row>
    <row r="264" spans="1:10" x14ac:dyDescent="0.25">
      <c r="A264" s="16"/>
      <c r="B264" s="14"/>
      <c r="C264" s="17"/>
      <c r="D264" s="17"/>
      <c r="E264" s="18">
        <f>IF($B264="","",IFERROR(VLOOKUP($B264,Workers!$A$2:$D$31,3,FALSE),0))</f>
      </c>
      <c r="F264" s="18">
        <f>IF($B264="","",N(C264)*E264)</f>
      </c>
      <c r="G264" s="18">
        <f>IF($B264="","",N(D264)*IFERROR(VLOOKUP($B264,Workers!$A$2:$D$31,4,FALSE),0))</f>
      </c>
      <c r="H264" s="18">
        <f>IF($B264="","",F264+G264)</f>
      </c>
      <c r="I264" s="19">
        <f>IF(A264="","",A264-WEEKDAY(A264,3))</f>
      </c>
      <c r="J264" s="20">
        <f>IF(A264="","",TEXT(A264,"mmm yyyy"))</f>
      </c>
    </row>
    <row r="265" spans="1:10" x14ac:dyDescent="0.25">
      <c r="A265" s="16"/>
      <c r="B265" s="14"/>
      <c r="C265" s="17"/>
      <c r="D265" s="17"/>
      <c r="E265" s="21">
        <f>IF($B265="","",IFERROR(VLOOKUP($B265,Workers!$A$2:$D$31,3,FALSE),0))</f>
      </c>
      <c r="F265" s="21">
        <f>IF($B265="","",N(C265)*E265)</f>
      </c>
      <c r="G265" s="21">
        <f>IF($B265="","",N(D265)*IFERROR(VLOOKUP($B265,Workers!$A$2:$D$31,4,FALSE),0))</f>
      </c>
      <c r="H265" s="21">
        <f>IF($B265="","",F265+G265)</f>
      </c>
      <c r="I265" s="22">
        <f>IF(A265="","",A265-WEEKDAY(A265,3))</f>
      </c>
      <c r="J265" s="23">
        <f>IF(A265="","",TEXT(A265,"mmm yyyy"))</f>
      </c>
    </row>
    <row r="266" spans="1:10" x14ac:dyDescent="0.25">
      <c r="A266" s="16"/>
      <c r="B266" s="14"/>
      <c r="C266" s="17"/>
      <c r="D266" s="17"/>
      <c r="E266" s="18">
        <f>IF($B266="","",IFERROR(VLOOKUP($B266,Workers!$A$2:$D$31,3,FALSE),0))</f>
      </c>
      <c r="F266" s="18">
        <f>IF($B266="","",N(C266)*E266)</f>
      </c>
      <c r="G266" s="18">
        <f>IF($B266="","",N(D266)*IFERROR(VLOOKUP($B266,Workers!$A$2:$D$31,4,FALSE),0))</f>
      </c>
      <c r="H266" s="18">
        <f>IF($B266="","",F266+G266)</f>
      </c>
      <c r="I266" s="19">
        <f>IF(A266="","",A266-WEEKDAY(A266,3))</f>
      </c>
      <c r="J266" s="20">
        <f>IF(A266="","",TEXT(A266,"mmm yyyy"))</f>
      </c>
    </row>
    <row r="267" spans="1:10" x14ac:dyDescent="0.25">
      <c r="A267" s="16"/>
      <c r="B267" s="14"/>
      <c r="C267" s="17"/>
      <c r="D267" s="17"/>
      <c r="E267" s="21">
        <f>IF($B267="","",IFERROR(VLOOKUP($B267,Workers!$A$2:$D$31,3,FALSE),0))</f>
      </c>
      <c r="F267" s="21">
        <f>IF($B267="","",N(C267)*E267)</f>
      </c>
      <c r="G267" s="21">
        <f>IF($B267="","",N(D267)*IFERROR(VLOOKUP($B267,Workers!$A$2:$D$31,4,FALSE),0))</f>
      </c>
      <c r="H267" s="21">
        <f>IF($B267="","",F267+G267)</f>
      </c>
      <c r="I267" s="22">
        <f>IF(A267="","",A267-WEEKDAY(A267,3))</f>
      </c>
      <c r="J267" s="23">
        <f>IF(A267="","",TEXT(A267,"mmm yyyy"))</f>
      </c>
    </row>
    <row r="268" spans="1:10" x14ac:dyDescent="0.25">
      <c r="A268" s="16"/>
      <c r="B268" s="14"/>
      <c r="C268" s="17"/>
      <c r="D268" s="17"/>
      <c r="E268" s="18">
        <f>IF($B268="","",IFERROR(VLOOKUP($B268,Workers!$A$2:$D$31,3,FALSE),0))</f>
      </c>
      <c r="F268" s="18">
        <f>IF($B268="","",N(C268)*E268)</f>
      </c>
      <c r="G268" s="18">
        <f>IF($B268="","",N(D268)*IFERROR(VLOOKUP($B268,Workers!$A$2:$D$31,4,FALSE),0))</f>
      </c>
      <c r="H268" s="18">
        <f>IF($B268="","",F268+G268)</f>
      </c>
      <c r="I268" s="19">
        <f>IF(A268="","",A268-WEEKDAY(A268,3))</f>
      </c>
      <c r="J268" s="20">
        <f>IF(A268="","",TEXT(A268,"mmm yyyy"))</f>
      </c>
    </row>
    <row r="269" spans="1:10" x14ac:dyDescent="0.25">
      <c r="A269" s="16"/>
      <c r="B269" s="14"/>
      <c r="C269" s="17"/>
      <c r="D269" s="17"/>
      <c r="E269" s="21">
        <f>IF($B269="","",IFERROR(VLOOKUP($B269,Workers!$A$2:$D$31,3,FALSE),0))</f>
      </c>
      <c r="F269" s="21">
        <f>IF($B269="","",N(C269)*E269)</f>
      </c>
      <c r="G269" s="21">
        <f>IF($B269="","",N(D269)*IFERROR(VLOOKUP($B269,Workers!$A$2:$D$31,4,FALSE),0))</f>
      </c>
      <c r="H269" s="21">
        <f>IF($B269="","",F269+G269)</f>
      </c>
      <c r="I269" s="22">
        <f>IF(A269="","",A269-WEEKDAY(A269,3))</f>
      </c>
      <c r="J269" s="23">
        <f>IF(A269="","",TEXT(A269,"mmm yyyy"))</f>
      </c>
    </row>
    <row r="270" spans="1:10" x14ac:dyDescent="0.25">
      <c r="A270" s="16"/>
      <c r="B270" s="14"/>
      <c r="C270" s="17"/>
      <c r="D270" s="17"/>
      <c r="E270" s="18">
        <f>IF($B270="","",IFERROR(VLOOKUP($B270,Workers!$A$2:$D$31,3,FALSE),0))</f>
      </c>
      <c r="F270" s="18">
        <f>IF($B270="","",N(C270)*E270)</f>
      </c>
      <c r="G270" s="18">
        <f>IF($B270="","",N(D270)*IFERROR(VLOOKUP($B270,Workers!$A$2:$D$31,4,FALSE),0))</f>
      </c>
      <c r="H270" s="18">
        <f>IF($B270="","",F270+G270)</f>
      </c>
      <c r="I270" s="19">
        <f>IF(A270="","",A270-WEEKDAY(A270,3))</f>
      </c>
      <c r="J270" s="20">
        <f>IF(A270="","",TEXT(A270,"mmm yyyy"))</f>
      </c>
    </row>
    <row r="271" spans="1:10" x14ac:dyDescent="0.25">
      <c r="A271" s="16"/>
      <c r="B271" s="14"/>
      <c r="C271" s="17"/>
      <c r="D271" s="17"/>
      <c r="E271" s="21">
        <f>IF($B271="","",IFERROR(VLOOKUP($B271,Workers!$A$2:$D$31,3,FALSE),0))</f>
      </c>
      <c r="F271" s="21">
        <f>IF($B271="","",N(C271)*E271)</f>
      </c>
      <c r="G271" s="21">
        <f>IF($B271="","",N(D271)*IFERROR(VLOOKUP($B271,Workers!$A$2:$D$31,4,FALSE),0))</f>
      </c>
      <c r="H271" s="21">
        <f>IF($B271="","",F271+G271)</f>
      </c>
      <c r="I271" s="22">
        <f>IF(A271="","",A271-WEEKDAY(A271,3))</f>
      </c>
      <c r="J271" s="23">
        <f>IF(A271="","",TEXT(A271,"mmm yyyy"))</f>
      </c>
    </row>
    <row r="272" spans="1:10" x14ac:dyDescent="0.25">
      <c r="A272" s="16"/>
      <c r="B272" s="14"/>
      <c r="C272" s="17"/>
      <c r="D272" s="17"/>
      <c r="E272" s="18">
        <f>IF($B272="","",IFERROR(VLOOKUP($B272,Workers!$A$2:$D$31,3,FALSE),0))</f>
      </c>
      <c r="F272" s="18">
        <f>IF($B272="","",N(C272)*E272)</f>
      </c>
      <c r="G272" s="18">
        <f>IF($B272="","",N(D272)*IFERROR(VLOOKUP($B272,Workers!$A$2:$D$31,4,FALSE),0))</f>
      </c>
      <c r="H272" s="18">
        <f>IF($B272="","",F272+G272)</f>
      </c>
      <c r="I272" s="19">
        <f>IF(A272="","",A272-WEEKDAY(A272,3))</f>
      </c>
      <c r="J272" s="20">
        <f>IF(A272="","",TEXT(A272,"mmm yyyy"))</f>
      </c>
    </row>
    <row r="273" spans="1:10" x14ac:dyDescent="0.25">
      <c r="A273" s="16"/>
      <c r="B273" s="14"/>
      <c r="C273" s="17"/>
      <c r="D273" s="17"/>
      <c r="E273" s="21">
        <f>IF($B273="","",IFERROR(VLOOKUP($B273,Workers!$A$2:$D$31,3,FALSE),0))</f>
      </c>
      <c r="F273" s="21">
        <f>IF($B273="","",N(C273)*E273)</f>
      </c>
      <c r="G273" s="21">
        <f>IF($B273="","",N(D273)*IFERROR(VLOOKUP($B273,Workers!$A$2:$D$31,4,FALSE),0))</f>
      </c>
      <c r="H273" s="21">
        <f>IF($B273="","",F273+G273)</f>
      </c>
      <c r="I273" s="22">
        <f>IF(A273="","",A273-WEEKDAY(A273,3))</f>
      </c>
      <c r="J273" s="23">
        <f>IF(A273="","",TEXT(A273,"mmm yyyy"))</f>
      </c>
    </row>
    <row r="274" spans="1:10" x14ac:dyDescent="0.25">
      <c r="A274" s="16"/>
      <c r="B274" s="14"/>
      <c r="C274" s="17"/>
      <c r="D274" s="17"/>
      <c r="E274" s="18">
        <f>IF($B274="","",IFERROR(VLOOKUP($B274,Workers!$A$2:$D$31,3,FALSE),0))</f>
      </c>
      <c r="F274" s="18">
        <f>IF($B274="","",N(C274)*E274)</f>
      </c>
      <c r="G274" s="18">
        <f>IF($B274="","",N(D274)*IFERROR(VLOOKUP($B274,Workers!$A$2:$D$31,4,FALSE),0))</f>
      </c>
      <c r="H274" s="18">
        <f>IF($B274="","",F274+G274)</f>
      </c>
      <c r="I274" s="19">
        <f>IF(A274="","",A274-WEEKDAY(A274,3))</f>
      </c>
      <c r="J274" s="20">
        <f>IF(A274="","",TEXT(A274,"mmm yyyy"))</f>
      </c>
    </row>
    <row r="275" spans="1:10" x14ac:dyDescent="0.25">
      <c r="A275" s="16"/>
      <c r="B275" s="14"/>
      <c r="C275" s="17"/>
      <c r="D275" s="17"/>
      <c r="E275" s="21">
        <f>IF($B275="","",IFERROR(VLOOKUP($B275,Workers!$A$2:$D$31,3,FALSE),0))</f>
      </c>
      <c r="F275" s="21">
        <f>IF($B275="","",N(C275)*E275)</f>
      </c>
      <c r="G275" s="21">
        <f>IF($B275="","",N(D275)*IFERROR(VLOOKUP($B275,Workers!$A$2:$D$31,4,FALSE),0))</f>
      </c>
      <c r="H275" s="21">
        <f>IF($B275="","",F275+G275)</f>
      </c>
      <c r="I275" s="22">
        <f>IF(A275="","",A275-WEEKDAY(A275,3))</f>
      </c>
      <c r="J275" s="23">
        <f>IF(A275="","",TEXT(A275,"mmm yyyy"))</f>
      </c>
    </row>
    <row r="276" spans="1:10" x14ac:dyDescent="0.25">
      <c r="A276" s="16"/>
      <c r="B276" s="14"/>
      <c r="C276" s="17"/>
      <c r="D276" s="17"/>
      <c r="E276" s="18">
        <f>IF($B276="","",IFERROR(VLOOKUP($B276,Workers!$A$2:$D$31,3,FALSE),0))</f>
      </c>
      <c r="F276" s="18">
        <f>IF($B276="","",N(C276)*E276)</f>
      </c>
      <c r="G276" s="18">
        <f>IF($B276="","",N(D276)*IFERROR(VLOOKUP($B276,Workers!$A$2:$D$31,4,FALSE),0))</f>
      </c>
      <c r="H276" s="18">
        <f>IF($B276="","",F276+G276)</f>
      </c>
      <c r="I276" s="19">
        <f>IF(A276="","",A276-WEEKDAY(A276,3))</f>
      </c>
      <c r="J276" s="20">
        <f>IF(A276="","",TEXT(A276,"mmm yyyy"))</f>
      </c>
    </row>
    <row r="277" spans="1:10" x14ac:dyDescent="0.25">
      <c r="A277" s="16"/>
      <c r="B277" s="14"/>
      <c r="C277" s="17"/>
      <c r="D277" s="17"/>
      <c r="E277" s="21">
        <f>IF($B277="","",IFERROR(VLOOKUP($B277,Workers!$A$2:$D$31,3,FALSE),0))</f>
      </c>
      <c r="F277" s="21">
        <f>IF($B277="","",N(C277)*E277)</f>
      </c>
      <c r="G277" s="21">
        <f>IF($B277="","",N(D277)*IFERROR(VLOOKUP($B277,Workers!$A$2:$D$31,4,FALSE),0))</f>
      </c>
      <c r="H277" s="21">
        <f>IF($B277="","",F277+G277)</f>
      </c>
      <c r="I277" s="22">
        <f>IF(A277="","",A277-WEEKDAY(A277,3))</f>
      </c>
      <c r="J277" s="23">
        <f>IF(A277="","",TEXT(A277,"mmm yyyy"))</f>
      </c>
    </row>
    <row r="278" spans="1:10" x14ac:dyDescent="0.25">
      <c r="A278" s="16"/>
      <c r="B278" s="14"/>
      <c r="C278" s="17"/>
      <c r="D278" s="17"/>
      <c r="E278" s="18">
        <f>IF($B278="","",IFERROR(VLOOKUP($B278,Workers!$A$2:$D$31,3,FALSE),0))</f>
      </c>
      <c r="F278" s="18">
        <f>IF($B278="","",N(C278)*E278)</f>
      </c>
      <c r="G278" s="18">
        <f>IF($B278="","",N(D278)*IFERROR(VLOOKUP($B278,Workers!$A$2:$D$31,4,FALSE),0))</f>
      </c>
      <c r="H278" s="18">
        <f>IF($B278="","",F278+G278)</f>
      </c>
      <c r="I278" s="19">
        <f>IF(A278="","",A278-WEEKDAY(A278,3))</f>
      </c>
      <c r="J278" s="20">
        <f>IF(A278="","",TEXT(A278,"mmm yyyy"))</f>
      </c>
    </row>
    <row r="279" spans="1:10" x14ac:dyDescent="0.25">
      <c r="A279" s="16"/>
      <c r="B279" s="14"/>
      <c r="C279" s="17"/>
      <c r="D279" s="17"/>
      <c r="E279" s="21">
        <f>IF($B279="","",IFERROR(VLOOKUP($B279,Workers!$A$2:$D$31,3,FALSE),0))</f>
      </c>
      <c r="F279" s="21">
        <f>IF($B279="","",N(C279)*E279)</f>
      </c>
      <c r="G279" s="21">
        <f>IF($B279="","",N(D279)*IFERROR(VLOOKUP($B279,Workers!$A$2:$D$31,4,FALSE),0))</f>
      </c>
      <c r="H279" s="21">
        <f>IF($B279="","",F279+G279)</f>
      </c>
      <c r="I279" s="22">
        <f>IF(A279="","",A279-WEEKDAY(A279,3))</f>
      </c>
      <c r="J279" s="23">
        <f>IF(A279="","",TEXT(A279,"mmm yyyy"))</f>
      </c>
    </row>
    <row r="280" spans="1:10" x14ac:dyDescent="0.25">
      <c r="A280" s="16"/>
      <c r="B280" s="14"/>
      <c r="C280" s="17"/>
      <c r="D280" s="17"/>
      <c r="E280" s="18">
        <f>IF($B280="","",IFERROR(VLOOKUP($B280,Workers!$A$2:$D$31,3,FALSE),0))</f>
      </c>
      <c r="F280" s="18">
        <f>IF($B280="","",N(C280)*E280)</f>
      </c>
      <c r="G280" s="18">
        <f>IF($B280="","",N(D280)*IFERROR(VLOOKUP($B280,Workers!$A$2:$D$31,4,FALSE),0))</f>
      </c>
      <c r="H280" s="18">
        <f>IF($B280="","",F280+G280)</f>
      </c>
      <c r="I280" s="19">
        <f>IF(A280="","",A280-WEEKDAY(A280,3))</f>
      </c>
      <c r="J280" s="20">
        <f>IF(A280="","",TEXT(A280,"mmm yyyy"))</f>
      </c>
    </row>
    <row r="281" spans="1:10" x14ac:dyDescent="0.25">
      <c r="A281" s="16"/>
      <c r="B281" s="14"/>
      <c r="C281" s="17"/>
      <c r="D281" s="17"/>
      <c r="E281" s="21">
        <f>IF($B281="","",IFERROR(VLOOKUP($B281,Workers!$A$2:$D$31,3,FALSE),0))</f>
      </c>
      <c r="F281" s="21">
        <f>IF($B281="","",N(C281)*E281)</f>
      </c>
      <c r="G281" s="21">
        <f>IF($B281="","",N(D281)*IFERROR(VLOOKUP($B281,Workers!$A$2:$D$31,4,FALSE),0))</f>
      </c>
      <c r="H281" s="21">
        <f>IF($B281="","",F281+G281)</f>
      </c>
      <c r="I281" s="22">
        <f>IF(A281="","",A281-WEEKDAY(A281,3))</f>
      </c>
      <c r="J281" s="23">
        <f>IF(A281="","",TEXT(A281,"mmm yyyy"))</f>
      </c>
    </row>
    <row r="282" spans="1:10" x14ac:dyDescent="0.25">
      <c r="A282" s="16"/>
      <c r="B282" s="14"/>
      <c r="C282" s="17"/>
      <c r="D282" s="17"/>
      <c r="E282" s="18">
        <f>IF($B282="","",IFERROR(VLOOKUP($B282,Workers!$A$2:$D$31,3,FALSE),0))</f>
      </c>
      <c r="F282" s="18">
        <f>IF($B282="","",N(C282)*E282)</f>
      </c>
      <c r="G282" s="18">
        <f>IF($B282="","",N(D282)*IFERROR(VLOOKUP($B282,Workers!$A$2:$D$31,4,FALSE),0))</f>
      </c>
      <c r="H282" s="18">
        <f>IF($B282="","",F282+G282)</f>
      </c>
      <c r="I282" s="19">
        <f>IF(A282="","",A282-WEEKDAY(A282,3))</f>
      </c>
      <c r="J282" s="20">
        <f>IF(A282="","",TEXT(A282,"mmm yyyy"))</f>
      </c>
    </row>
    <row r="283" spans="1:10" x14ac:dyDescent="0.25">
      <c r="A283" s="16"/>
      <c r="B283" s="14"/>
      <c r="C283" s="17"/>
      <c r="D283" s="17"/>
      <c r="E283" s="21">
        <f>IF($B283="","",IFERROR(VLOOKUP($B283,Workers!$A$2:$D$31,3,FALSE),0))</f>
      </c>
      <c r="F283" s="21">
        <f>IF($B283="","",N(C283)*E283)</f>
      </c>
      <c r="G283" s="21">
        <f>IF($B283="","",N(D283)*IFERROR(VLOOKUP($B283,Workers!$A$2:$D$31,4,FALSE),0))</f>
      </c>
      <c r="H283" s="21">
        <f>IF($B283="","",F283+G283)</f>
      </c>
      <c r="I283" s="22">
        <f>IF(A283="","",A283-WEEKDAY(A283,3))</f>
      </c>
      <c r="J283" s="23">
        <f>IF(A283="","",TEXT(A283,"mmm yyyy"))</f>
      </c>
    </row>
    <row r="284" spans="1:10" x14ac:dyDescent="0.25">
      <c r="A284" s="16"/>
      <c r="B284" s="14"/>
      <c r="C284" s="17"/>
      <c r="D284" s="17"/>
      <c r="E284" s="18">
        <f>IF($B284="","",IFERROR(VLOOKUP($B284,Workers!$A$2:$D$31,3,FALSE),0))</f>
      </c>
      <c r="F284" s="18">
        <f>IF($B284="","",N(C284)*E284)</f>
      </c>
      <c r="G284" s="18">
        <f>IF($B284="","",N(D284)*IFERROR(VLOOKUP($B284,Workers!$A$2:$D$31,4,FALSE),0))</f>
      </c>
      <c r="H284" s="18">
        <f>IF($B284="","",F284+G284)</f>
      </c>
      <c r="I284" s="19">
        <f>IF(A284="","",A284-WEEKDAY(A284,3))</f>
      </c>
      <c r="J284" s="20">
        <f>IF(A284="","",TEXT(A284,"mmm yyyy"))</f>
      </c>
    </row>
    <row r="285" spans="1:10" x14ac:dyDescent="0.25">
      <c r="A285" s="16"/>
      <c r="B285" s="14"/>
      <c r="C285" s="17"/>
      <c r="D285" s="17"/>
      <c r="E285" s="21">
        <f>IF($B285="","",IFERROR(VLOOKUP($B285,Workers!$A$2:$D$31,3,FALSE),0))</f>
      </c>
      <c r="F285" s="21">
        <f>IF($B285="","",N(C285)*E285)</f>
      </c>
      <c r="G285" s="21">
        <f>IF($B285="","",N(D285)*IFERROR(VLOOKUP($B285,Workers!$A$2:$D$31,4,FALSE),0))</f>
      </c>
      <c r="H285" s="21">
        <f>IF($B285="","",F285+G285)</f>
      </c>
      <c r="I285" s="22">
        <f>IF(A285="","",A285-WEEKDAY(A285,3))</f>
      </c>
      <c r="J285" s="23">
        <f>IF(A285="","",TEXT(A285,"mmm yyyy"))</f>
      </c>
    </row>
    <row r="286" spans="1:10" x14ac:dyDescent="0.25">
      <c r="A286" s="16"/>
      <c r="B286" s="14"/>
      <c r="C286" s="17"/>
      <c r="D286" s="17"/>
      <c r="E286" s="18">
        <f>IF($B286="","",IFERROR(VLOOKUP($B286,Workers!$A$2:$D$31,3,FALSE),0))</f>
      </c>
      <c r="F286" s="18">
        <f>IF($B286="","",N(C286)*E286)</f>
      </c>
      <c r="G286" s="18">
        <f>IF($B286="","",N(D286)*IFERROR(VLOOKUP($B286,Workers!$A$2:$D$31,4,FALSE),0))</f>
      </c>
      <c r="H286" s="18">
        <f>IF($B286="","",F286+G286)</f>
      </c>
      <c r="I286" s="19">
        <f>IF(A286="","",A286-WEEKDAY(A286,3))</f>
      </c>
      <c r="J286" s="20">
        <f>IF(A286="","",TEXT(A286,"mmm yyyy"))</f>
      </c>
    </row>
    <row r="287" spans="1:10" x14ac:dyDescent="0.25">
      <c r="A287" s="16"/>
      <c r="B287" s="14"/>
      <c r="C287" s="17"/>
      <c r="D287" s="17"/>
      <c r="E287" s="21">
        <f>IF($B287="","",IFERROR(VLOOKUP($B287,Workers!$A$2:$D$31,3,FALSE),0))</f>
      </c>
      <c r="F287" s="21">
        <f>IF($B287="","",N(C287)*E287)</f>
      </c>
      <c r="G287" s="21">
        <f>IF($B287="","",N(D287)*IFERROR(VLOOKUP($B287,Workers!$A$2:$D$31,4,FALSE),0))</f>
      </c>
      <c r="H287" s="21">
        <f>IF($B287="","",F287+G287)</f>
      </c>
      <c r="I287" s="22">
        <f>IF(A287="","",A287-WEEKDAY(A287,3))</f>
      </c>
      <c r="J287" s="23">
        <f>IF(A287="","",TEXT(A287,"mmm yyyy"))</f>
      </c>
    </row>
    <row r="288" spans="1:10" x14ac:dyDescent="0.25">
      <c r="A288" s="16"/>
      <c r="B288" s="14"/>
      <c r="C288" s="17"/>
      <c r="D288" s="17"/>
      <c r="E288" s="18">
        <f>IF($B288="","",IFERROR(VLOOKUP($B288,Workers!$A$2:$D$31,3,FALSE),0))</f>
      </c>
      <c r="F288" s="18">
        <f>IF($B288="","",N(C288)*E288)</f>
      </c>
      <c r="G288" s="18">
        <f>IF($B288="","",N(D288)*IFERROR(VLOOKUP($B288,Workers!$A$2:$D$31,4,FALSE),0))</f>
      </c>
      <c r="H288" s="18">
        <f>IF($B288="","",F288+G288)</f>
      </c>
      <c r="I288" s="19">
        <f>IF(A288="","",A288-WEEKDAY(A288,3))</f>
      </c>
      <c r="J288" s="20">
        <f>IF(A288="","",TEXT(A288,"mmm yyyy"))</f>
      </c>
    </row>
    <row r="289" spans="1:10" x14ac:dyDescent="0.25">
      <c r="A289" s="16"/>
      <c r="B289" s="14"/>
      <c r="C289" s="17"/>
      <c r="D289" s="17"/>
      <c r="E289" s="21">
        <f>IF($B289="","",IFERROR(VLOOKUP($B289,Workers!$A$2:$D$31,3,FALSE),0))</f>
      </c>
      <c r="F289" s="21">
        <f>IF($B289="","",N(C289)*E289)</f>
      </c>
      <c r="G289" s="21">
        <f>IF($B289="","",N(D289)*IFERROR(VLOOKUP($B289,Workers!$A$2:$D$31,4,FALSE),0))</f>
      </c>
      <c r="H289" s="21">
        <f>IF($B289="","",F289+G289)</f>
      </c>
      <c r="I289" s="22">
        <f>IF(A289="","",A289-WEEKDAY(A289,3))</f>
      </c>
      <c r="J289" s="23">
        <f>IF(A289="","",TEXT(A289,"mmm yyyy"))</f>
      </c>
    </row>
    <row r="290" spans="1:10" x14ac:dyDescent="0.25">
      <c r="A290" s="16"/>
      <c r="B290" s="14"/>
      <c r="C290" s="17"/>
      <c r="D290" s="17"/>
      <c r="E290" s="18">
        <f>IF($B290="","",IFERROR(VLOOKUP($B290,Workers!$A$2:$D$31,3,FALSE),0))</f>
      </c>
      <c r="F290" s="18">
        <f>IF($B290="","",N(C290)*E290)</f>
      </c>
      <c r="G290" s="18">
        <f>IF($B290="","",N(D290)*IFERROR(VLOOKUP($B290,Workers!$A$2:$D$31,4,FALSE),0))</f>
      </c>
      <c r="H290" s="18">
        <f>IF($B290="","",F290+G290)</f>
      </c>
      <c r="I290" s="19">
        <f>IF(A290="","",A290-WEEKDAY(A290,3))</f>
      </c>
      <c r="J290" s="20">
        <f>IF(A290="","",TEXT(A290,"mmm yyyy"))</f>
      </c>
    </row>
    <row r="291" spans="1:10" x14ac:dyDescent="0.25">
      <c r="A291" s="16"/>
      <c r="B291" s="14"/>
      <c r="C291" s="17"/>
      <c r="D291" s="17"/>
      <c r="E291" s="21">
        <f>IF($B291="","",IFERROR(VLOOKUP($B291,Workers!$A$2:$D$31,3,FALSE),0))</f>
      </c>
      <c r="F291" s="21">
        <f>IF($B291="","",N(C291)*E291)</f>
      </c>
      <c r="G291" s="21">
        <f>IF($B291="","",N(D291)*IFERROR(VLOOKUP($B291,Workers!$A$2:$D$31,4,FALSE),0))</f>
      </c>
      <c r="H291" s="21">
        <f>IF($B291="","",F291+G291)</f>
      </c>
      <c r="I291" s="22">
        <f>IF(A291="","",A291-WEEKDAY(A291,3))</f>
      </c>
      <c r="J291" s="23">
        <f>IF(A291="","",TEXT(A291,"mmm yyyy"))</f>
      </c>
    </row>
    <row r="292" spans="1:10" x14ac:dyDescent="0.25">
      <c r="A292" s="16"/>
      <c r="B292" s="14"/>
      <c r="C292" s="17"/>
      <c r="D292" s="17"/>
      <c r="E292" s="18">
        <f>IF($B292="","",IFERROR(VLOOKUP($B292,Workers!$A$2:$D$31,3,FALSE),0))</f>
      </c>
      <c r="F292" s="18">
        <f>IF($B292="","",N(C292)*E292)</f>
      </c>
      <c r="G292" s="18">
        <f>IF($B292="","",N(D292)*IFERROR(VLOOKUP($B292,Workers!$A$2:$D$31,4,FALSE),0))</f>
      </c>
      <c r="H292" s="18">
        <f>IF($B292="","",F292+G292)</f>
      </c>
      <c r="I292" s="19">
        <f>IF(A292="","",A292-WEEKDAY(A292,3))</f>
      </c>
      <c r="J292" s="20">
        <f>IF(A292="","",TEXT(A292,"mmm yyyy"))</f>
      </c>
    </row>
    <row r="293" spans="1:10" x14ac:dyDescent="0.25">
      <c r="A293" s="16"/>
      <c r="B293" s="14"/>
      <c r="C293" s="17"/>
      <c r="D293" s="17"/>
      <c r="E293" s="21">
        <f>IF($B293="","",IFERROR(VLOOKUP($B293,Workers!$A$2:$D$31,3,FALSE),0))</f>
      </c>
      <c r="F293" s="21">
        <f>IF($B293="","",N(C293)*E293)</f>
      </c>
      <c r="G293" s="21">
        <f>IF($B293="","",N(D293)*IFERROR(VLOOKUP($B293,Workers!$A$2:$D$31,4,FALSE),0))</f>
      </c>
      <c r="H293" s="21">
        <f>IF($B293="","",F293+G293)</f>
      </c>
      <c r="I293" s="22">
        <f>IF(A293="","",A293-WEEKDAY(A293,3))</f>
      </c>
      <c r="J293" s="23">
        <f>IF(A293="","",TEXT(A293,"mmm yyyy"))</f>
      </c>
    </row>
    <row r="294" spans="1:10" x14ac:dyDescent="0.25">
      <c r="A294" s="16"/>
      <c r="B294" s="14"/>
      <c r="C294" s="17"/>
      <c r="D294" s="17"/>
      <c r="E294" s="18">
        <f>IF($B294="","",IFERROR(VLOOKUP($B294,Workers!$A$2:$D$31,3,FALSE),0))</f>
      </c>
      <c r="F294" s="18">
        <f>IF($B294="","",N(C294)*E294)</f>
      </c>
      <c r="G294" s="18">
        <f>IF($B294="","",N(D294)*IFERROR(VLOOKUP($B294,Workers!$A$2:$D$31,4,FALSE),0))</f>
      </c>
      <c r="H294" s="18">
        <f>IF($B294="","",F294+G294)</f>
      </c>
      <c r="I294" s="19">
        <f>IF(A294="","",A294-WEEKDAY(A294,3))</f>
      </c>
      <c r="J294" s="20">
        <f>IF(A294="","",TEXT(A294,"mmm yyyy"))</f>
      </c>
    </row>
    <row r="295" spans="1:10" x14ac:dyDescent="0.25">
      <c r="A295" s="16"/>
      <c r="B295" s="14"/>
      <c r="C295" s="17"/>
      <c r="D295" s="17"/>
      <c r="E295" s="21">
        <f>IF($B295="","",IFERROR(VLOOKUP($B295,Workers!$A$2:$D$31,3,FALSE),0))</f>
      </c>
      <c r="F295" s="21">
        <f>IF($B295="","",N(C295)*E295)</f>
      </c>
      <c r="G295" s="21">
        <f>IF($B295="","",N(D295)*IFERROR(VLOOKUP($B295,Workers!$A$2:$D$31,4,FALSE),0))</f>
      </c>
      <c r="H295" s="21">
        <f>IF($B295="","",F295+G295)</f>
      </c>
      <c r="I295" s="22">
        <f>IF(A295="","",A295-WEEKDAY(A295,3))</f>
      </c>
      <c r="J295" s="23">
        <f>IF(A295="","",TEXT(A295,"mmm yyyy"))</f>
      </c>
    </row>
    <row r="296" spans="1:10" x14ac:dyDescent="0.25">
      <c r="A296" s="16"/>
      <c r="B296" s="14"/>
      <c r="C296" s="17"/>
      <c r="D296" s="17"/>
      <c r="E296" s="18">
        <f>IF($B296="","",IFERROR(VLOOKUP($B296,Workers!$A$2:$D$31,3,FALSE),0))</f>
      </c>
      <c r="F296" s="18">
        <f>IF($B296="","",N(C296)*E296)</f>
      </c>
      <c r="G296" s="18">
        <f>IF($B296="","",N(D296)*IFERROR(VLOOKUP($B296,Workers!$A$2:$D$31,4,FALSE),0))</f>
      </c>
      <c r="H296" s="18">
        <f>IF($B296="","",F296+G296)</f>
      </c>
      <c r="I296" s="19">
        <f>IF(A296="","",A296-WEEKDAY(A296,3))</f>
      </c>
      <c r="J296" s="20">
        <f>IF(A296="","",TEXT(A296,"mmm yyyy"))</f>
      </c>
    </row>
    <row r="297" spans="1:10" x14ac:dyDescent="0.25">
      <c r="A297" s="16"/>
      <c r="B297" s="14"/>
      <c r="C297" s="17"/>
      <c r="D297" s="17"/>
      <c r="E297" s="21">
        <f>IF($B297="","",IFERROR(VLOOKUP($B297,Workers!$A$2:$D$31,3,FALSE),0))</f>
      </c>
      <c r="F297" s="21">
        <f>IF($B297="","",N(C297)*E297)</f>
      </c>
      <c r="G297" s="21">
        <f>IF($B297="","",N(D297)*IFERROR(VLOOKUP($B297,Workers!$A$2:$D$31,4,FALSE),0))</f>
      </c>
      <c r="H297" s="21">
        <f>IF($B297="","",F297+G297)</f>
      </c>
      <c r="I297" s="22">
        <f>IF(A297="","",A297-WEEKDAY(A297,3))</f>
      </c>
      <c r="J297" s="23">
        <f>IF(A297="","",TEXT(A297,"mmm yyyy"))</f>
      </c>
    </row>
    <row r="298" spans="1:10" x14ac:dyDescent="0.25">
      <c r="A298" s="16"/>
      <c r="B298" s="14"/>
      <c r="C298" s="17"/>
      <c r="D298" s="17"/>
      <c r="E298" s="18">
        <f>IF($B298="","",IFERROR(VLOOKUP($B298,Workers!$A$2:$D$31,3,FALSE),0))</f>
      </c>
      <c r="F298" s="18">
        <f>IF($B298="","",N(C298)*E298)</f>
      </c>
      <c r="G298" s="18">
        <f>IF($B298="","",N(D298)*IFERROR(VLOOKUP($B298,Workers!$A$2:$D$31,4,FALSE),0))</f>
      </c>
      <c r="H298" s="18">
        <f>IF($B298="","",F298+G298)</f>
      </c>
      <c r="I298" s="19">
        <f>IF(A298="","",A298-WEEKDAY(A298,3))</f>
      </c>
      <c r="J298" s="20">
        <f>IF(A298="","",TEXT(A298,"mmm yyyy"))</f>
      </c>
    </row>
    <row r="299" spans="1:10" x14ac:dyDescent="0.25">
      <c r="A299" s="16"/>
      <c r="B299" s="14"/>
      <c r="C299" s="17"/>
      <c r="D299" s="17"/>
      <c r="E299" s="21">
        <f>IF($B299="","",IFERROR(VLOOKUP($B299,Workers!$A$2:$D$31,3,FALSE),0))</f>
      </c>
      <c r="F299" s="21">
        <f>IF($B299="","",N(C299)*E299)</f>
      </c>
      <c r="G299" s="21">
        <f>IF($B299="","",N(D299)*IFERROR(VLOOKUP($B299,Workers!$A$2:$D$31,4,FALSE),0))</f>
      </c>
      <c r="H299" s="21">
        <f>IF($B299="","",F299+G299)</f>
      </c>
      <c r="I299" s="22">
        <f>IF(A299="","",A299-WEEKDAY(A299,3))</f>
      </c>
      <c r="J299" s="23">
        <f>IF(A299="","",TEXT(A299,"mmm yyyy"))</f>
      </c>
    </row>
    <row r="300" spans="1:10" x14ac:dyDescent="0.25">
      <c r="A300" s="16"/>
      <c r="B300" s="14"/>
      <c r="C300" s="17"/>
      <c r="D300" s="17"/>
      <c r="E300" s="18">
        <f>IF($B300="","",IFERROR(VLOOKUP($B300,Workers!$A$2:$D$31,3,FALSE),0))</f>
      </c>
      <c r="F300" s="18">
        <f>IF($B300="","",N(C300)*E300)</f>
      </c>
      <c r="G300" s="18">
        <f>IF($B300="","",N(D300)*IFERROR(VLOOKUP($B300,Workers!$A$2:$D$31,4,FALSE),0))</f>
      </c>
      <c r="H300" s="18">
        <f>IF($B300="","",F300+G300)</f>
      </c>
      <c r="I300" s="19">
        <f>IF(A300="","",A300-WEEKDAY(A300,3))</f>
      </c>
      <c r="J300" s="20">
        <f>IF(A300="","",TEXT(A300,"mmm yyyy"))</f>
      </c>
    </row>
    <row r="301" spans="1:10" x14ac:dyDescent="0.25">
      <c r="A301" s="16"/>
      <c r="B301" s="14"/>
      <c r="C301" s="17"/>
      <c r="D301" s="17"/>
      <c r="E301" s="21">
        <f>IF($B301="","",IFERROR(VLOOKUP($B301,Workers!$A$2:$D$31,3,FALSE),0))</f>
      </c>
      <c r="F301" s="21">
        <f>IF($B301="","",N(C301)*E301)</f>
      </c>
      <c r="G301" s="21">
        <f>IF($B301="","",N(D301)*IFERROR(VLOOKUP($B301,Workers!$A$2:$D$31,4,FALSE),0))</f>
      </c>
      <c r="H301" s="21">
        <f>IF($B301="","",F301+G301)</f>
      </c>
      <c r="I301" s="22">
        <f>IF(A301="","",A301-WEEKDAY(A301,3))</f>
      </c>
      <c r="J301" s="23">
        <f>IF(A301="","",TEXT(A301,"mmm yyyy"))</f>
      </c>
    </row>
  </sheetData>
  <sheetProtection sheet="1" formatColumns="0" formatRows="0" sort="0" autoFilter="0"/>
  <dataValidations count="2">
    <dataValidation type="list" allowBlank="1" sqref="B10:B301">
      <formula1>=Workers!$A$2:$A$31</formula1>
    </dataValidation>
    <dataValidation type="list" allowBlank="1" sqref="B2:B301">
      <formula1>=Workers!$A$2:$A$31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7A38"/>
  </sheetPr>
  <dimension ref="A1:H36"/>
  <sheetViews>
    <sheetView workbookViewId="0" showGridLines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26" customWidth="1"/>
    <col min="2" max="3" width="12" customWidth="1"/>
    <col min="4" max="4" width="15" customWidth="1"/>
    <col min="5" max="5" width="3" customWidth="1"/>
    <col min="6" max="7" width="12" customWidth="1"/>
    <col min="8" max="8" width="15" customWidth="1"/>
  </cols>
  <sheetData>
    <row r="1" spans="1:1" x14ac:dyDescent="0.25">
      <c r="A1" s="24" t="s">
        <v>35</v>
      </c>
    </row>
    <row r="2" spans="1:1" x14ac:dyDescent="0.25">
      <c r="A2" s="25" t="s">
        <v>36</v>
      </c>
    </row>
    <row r="3" spans="1:8" x14ac:dyDescent="0.25">
      <c r="A3" s="26" t="s">
        <v>37</v>
      </c>
      <c r="D3" s="16">
        <v>46230</v>
      </c>
      <c r="F3" s="26" t="s">
        <v>38</v>
      </c>
      <c r="H3" s="14" t="s">
        <v>39</v>
      </c>
    </row>
    <row r="5" ht="30" customHeight="1" spans="1:8" x14ac:dyDescent="0.25">
      <c r="A5" s="13" t="s">
        <v>26</v>
      </c>
      <c r="B5" s="13" t="s">
        <v>40</v>
      </c>
      <c r="C5" s="13" t="s">
        <v>41</v>
      </c>
      <c r="D5" s="13" t="s">
        <v>42</v>
      </c>
      <c r="F5" s="13" t="s">
        <v>43</v>
      </c>
      <c r="G5" s="13" t="s">
        <v>41</v>
      </c>
      <c r="H5" s="13" t="s">
        <v>44</v>
      </c>
    </row>
    <row r="6" spans="1:8" x14ac:dyDescent="0.25">
      <c r="A6" s="20">
        <f>IF(Workers!A2="","",Workers!A2)</f>
      </c>
      <c r="B6" s="27">
        <f>IF($A6="","",SUMIFS(Attendance!$C$2:$C$301,Attendance!$B$2:$B$301,$A6,Attendance!$I$2:$I$301,$D$3))</f>
      </c>
      <c r="C6" s="27">
        <f>IF($A6="","",SUMIFS(Attendance!$D$2:$D$301,Attendance!$B$2:$B$301,$A6,Attendance!$I$2:$I$301,$D$3))</f>
      </c>
      <c r="D6" s="18">
        <f>IF($A6="","",SUMIFS(Attendance!$H$2:$H$301,Attendance!$B$2:$B$301,$A6,Attendance!$I$2:$I$301,$D$3))</f>
      </c>
      <c r="F6" s="27">
        <f>IF($A6="","",SUMIFS(Attendance!$C$2:$C$301,Attendance!$B$2:$B$301,$A6,Attendance!$J$2:$J$301,$H$3))</f>
      </c>
      <c r="G6" s="27">
        <f>IF($A6="","",SUMIFS(Attendance!$D$2:$D$301,Attendance!$B$2:$B$301,$A6,Attendance!$J$2:$J$301,$H$3))</f>
      </c>
      <c r="H6" s="18">
        <f>IF($A6="","",SUMIFS(Attendance!$H$2:$H$301,Attendance!$B$2:$B$301,$A6,Attendance!$J$2:$J$301,$H$3))</f>
      </c>
    </row>
    <row r="7" spans="1:8" x14ac:dyDescent="0.25">
      <c r="A7" s="23">
        <f>IF(Workers!A3="","",Workers!A3)</f>
      </c>
      <c r="B7" s="28">
        <f>IF($A7="","",SUMIFS(Attendance!$C$2:$C$301,Attendance!$B$2:$B$301,$A7,Attendance!$I$2:$I$301,$D$3))</f>
      </c>
      <c r="C7" s="28">
        <f>IF($A7="","",SUMIFS(Attendance!$D$2:$D$301,Attendance!$B$2:$B$301,$A7,Attendance!$I$2:$I$301,$D$3))</f>
      </c>
      <c r="D7" s="21">
        <f>IF($A7="","",SUMIFS(Attendance!$H$2:$H$301,Attendance!$B$2:$B$301,$A7,Attendance!$I$2:$I$301,$D$3))</f>
      </c>
      <c r="E7" s="29"/>
      <c r="F7" s="28">
        <f>IF($A7="","",SUMIFS(Attendance!$C$2:$C$301,Attendance!$B$2:$B$301,$A7,Attendance!$J$2:$J$301,$H$3))</f>
      </c>
      <c r="G7" s="28">
        <f>IF($A7="","",SUMIFS(Attendance!$D$2:$D$301,Attendance!$B$2:$B$301,$A7,Attendance!$J$2:$J$301,$H$3))</f>
      </c>
      <c r="H7" s="21">
        <f>IF($A7="","",SUMIFS(Attendance!$H$2:$H$301,Attendance!$B$2:$B$301,$A7,Attendance!$J$2:$J$301,$H$3))</f>
      </c>
    </row>
    <row r="8" spans="1:8" x14ac:dyDescent="0.25">
      <c r="A8" s="20">
        <f>IF(Workers!A4="","",Workers!A4)</f>
      </c>
      <c r="B8" s="27">
        <f>IF($A8="","",SUMIFS(Attendance!$C$2:$C$301,Attendance!$B$2:$B$301,$A8,Attendance!$I$2:$I$301,$D$3))</f>
      </c>
      <c r="C8" s="27">
        <f>IF($A8="","",SUMIFS(Attendance!$D$2:$D$301,Attendance!$B$2:$B$301,$A8,Attendance!$I$2:$I$301,$D$3))</f>
      </c>
      <c r="D8" s="18">
        <f>IF($A8="","",SUMIFS(Attendance!$H$2:$H$301,Attendance!$B$2:$B$301,$A8,Attendance!$I$2:$I$301,$D$3))</f>
      </c>
      <c r="F8" s="27">
        <f>IF($A8="","",SUMIFS(Attendance!$C$2:$C$301,Attendance!$B$2:$B$301,$A8,Attendance!$J$2:$J$301,$H$3))</f>
      </c>
      <c r="G8" s="27">
        <f>IF($A8="","",SUMIFS(Attendance!$D$2:$D$301,Attendance!$B$2:$B$301,$A8,Attendance!$J$2:$J$301,$H$3))</f>
      </c>
      <c r="H8" s="18">
        <f>IF($A8="","",SUMIFS(Attendance!$H$2:$H$301,Attendance!$B$2:$B$301,$A8,Attendance!$J$2:$J$301,$H$3))</f>
      </c>
    </row>
    <row r="9" spans="1:8" x14ac:dyDescent="0.25">
      <c r="A9" s="23">
        <f>IF(Workers!A5="","",Workers!A5)</f>
      </c>
      <c r="B9" s="28">
        <f>IF($A9="","",SUMIFS(Attendance!$C$2:$C$301,Attendance!$B$2:$B$301,$A9,Attendance!$I$2:$I$301,$D$3))</f>
      </c>
      <c r="C9" s="28">
        <f>IF($A9="","",SUMIFS(Attendance!$D$2:$D$301,Attendance!$B$2:$B$301,$A9,Attendance!$I$2:$I$301,$D$3))</f>
      </c>
      <c r="D9" s="21">
        <f>IF($A9="","",SUMIFS(Attendance!$H$2:$H$301,Attendance!$B$2:$B$301,$A9,Attendance!$I$2:$I$301,$D$3))</f>
      </c>
      <c r="E9" s="29"/>
      <c r="F9" s="28">
        <f>IF($A9="","",SUMIFS(Attendance!$C$2:$C$301,Attendance!$B$2:$B$301,$A9,Attendance!$J$2:$J$301,$H$3))</f>
      </c>
      <c r="G9" s="28">
        <f>IF($A9="","",SUMIFS(Attendance!$D$2:$D$301,Attendance!$B$2:$B$301,$A9,Attendance!$J$2:$J$301,$H$3))</f>
      </c>
      <c r="H9" s="21">
        <f>IF($A9="","",SUMIFS(Attendance!$H$2:$H$301,Attendance!$B$2:$B$301,$A9,Attendance!$J$2:$J$301,$H$3))</f>
      </c>
    </row>
    <row r="10" spans="1:8" x14ac:dyDescent="0.25">
      <c r="A10" s="20">
        <f>IF(Workers!A6="","",Workers!A6)</f>
      </c>
      <c r="B10" s="27">
        <f>IF($A10="","",SUMIFS(Attendance!$C$2:$C$301,Attendance!$B$2:$B$301,$A10,Attendance!$I$2:$I$301,$D$3))</f>
      </c>
      <c r="C10" s="27">
        <f>IF($A10="","",SUMIFS(Attendance!$D$2:$D$301,Attendance!$B$2:$B$301,$A10,Attendance!$I$2:$I$301,$D$3))</f>
      </c>
      <c r="D10" s="18">
        <f>IF($A10="","",SUMIFS(Attendance!$H$2:$H$301,Attendance!$B$2:$B$301,$A10,Attendance!$I$2:$I$301,$D$3))</f>
      </c>
      <c r="F10" s="27">
        <f>IF($A10="","",SUMIFS(Attendance!$C$2:$C$301,Attendance!$B$2:$B$301,$A10,Attendance!$J$2:$J$301,$H$3))</f>
      </c>
      <c r="G10" s="27">
        <f>IF($A10="","",SUMIFS(Attendance!$D$2:$D$301,Attendance!$B$2:$B$301,$A10,Attendance!$J$2:$J$301,$H$3))</f>
      </c>
      <c r="H10" s="18">
        <f>IF($A10="","",SUMIFS(Attendance!$H$2:$H$301,Attendance!$B$2:$B$301,$A10,Attendance!$J$2:$J$301,$H$3))</f>
      </c>
    </row>
    <row r="11" spans="1:8" x14ac:dyDescent="0.25">
      <c r="A11" s="23">
        <f>IF(Workers!A7="","",Workers!A7)</f>
      </c>
      <c r="B11" s="28">
        <f>IF($A11="","",SUMIFS(Attendance!$C$2:$C$301,Attendance!$B$2:$B$301,$A11,Attendance!$I$2:$I$301,$D$3))</f>
      </c>
      <c r="C11" s="28">
        <f>IF($A11="","",SUMIFS(Attendance!$D$2:$D$301,Attendance!$B$2:$B$301,$A11,Attendance!$I$2:$I$301,$D$3))</f>
      </c>
      <c r="D11" s="21">
        <f>IF($A11="","",SUMIFS(Attendance!$H$2:$H$301,Attendance!$B$2:$B$301,$A11,Attendance!$I$2:$I$301,$D$3))</f>
      </c>
      <c r="E11" s="29"/>
      <c r="F11" s="28">
        <f>IF($A11="","",SUMIFS(Attendance!$C$2:$C$301,Attendance!$B$2:$B$301,$A11,Attendance!$J$2:$J$301,$H$3))</f>
      </c>
      <c r="G11" s="28">
        <f>IF($A11="","",SUMIFS(Attendance!$D$2:$D$301,Attendance!$B$2:$B$301,$A11,Attendance!$J$2:$J$301,$H$3))</f>
      </c>
      <c r="H11" s="21">
        <f>IF($A11="","",SUMIFS(Attendance!$H$2:$H$301,Attendance!$B$2:$B$301,$A11,Attendance!$J$2:$J$301,$H$3))</f>
      </c>
    </row>
    <row r="12" spans="1:8" x14ac:dyDescent="0.25">
      <c r="A12" s="20">
        <f>IF(Workers!A8="","",Workers!A8)</f>
      </c>
      <c r="B12" s="27">
        <f>IF($A12="","",SUMIFS(Attendance!$C$2:$C$301,Attendance!$B$2:$B$301,$A12,Attendance!$I$2:$I$301,$D$3))</f>
      </c>
      <c r="C12" s="27">
        <f>IF($A12="","",SUMIFS(Attendance!$D$2:$D$301,Attendance!$B$2:$B$301,$A12,Attendance!$I$2:$I$301,$D$3))</f>
      </c>
      <c r="D12" s="18">
        <f>IF($A12="","",SUMIFS(Attendance!$H$2:$H$301,Attendance!$B$2:$B$301,$A12,Attendance!$I$2:$I$301,$D$3))</f>
      </c>
      <c r="F12" s="27">
        <f>IF($A12="","",SUMIFS(Attendance!$C$2:$C$301,Attendance!$B$2:$B$301,$A12,Attendance!$J$2:$J$301,$H$3))</f>
      </c>
      <c r="G12" s="27">
        <f>IF($A12="","",SUMIFS(Attendance!$D$2:$D$301,Attendance!$B$2:$B$301,$A12,Attendance!$J$2:$J$301,$H$3))</f>
      </c>
      <c r="H12" s="18">
        <f>IF($A12="","",SUMIFS(Attendance!$H$2:$H$301,Attendance!$B$2:$B$301,$A12,Attendance!$J$2:$J$301,$H$3))</f>
      </c>
    </row>
    <row r="13" spans="1:8" x14ac:dyDescent="0.25">
      <c r="A13" s="23">
        <f>IF(Workers!A9="","",Workers!A9)</f>
      </c>
      <c r="B13" s="28">
        <f>IF($A13="","",SUMIFS(Attendance!$C$2:$C$301,Attendance!$B$2:$B$301,$A13,Attendance!$I$2:$I$301,$D$3))</f>
      </c>
      <c r="C13" s="28">
        <f>IF($A13="","",SUMIFS(Attendance!$D$2:$D$301,Attendance!$B$2:$B$301,$A13,Attendance!$I$2:$I$301,$D$3))</f>
      </c>
      <c r="D13" s="21">
        <f>IF($A13="","",SUMIFS(Attendance!$H$2:$H$301,Attendance!$B$2:$B$301,$A13,Attendance!$I$2:$I$301,$D$3))</f>
      </c>
      <c r="E13" s="29"/>
      <c r="F13" s="28">
        <f>IF($A13="","",SUMIFS(Attendance!$C$2:$C$301,Attendance!$B$2:$B$301,$A13,Attendance!$J$2:$J$301,$H$3))</f>
      </c>
      <c r="G13" s="28">
        <f>IF($A13="","",SUMIFS(Attendance!$D$2:$D$301,Attendance!$B$2:$B$301,$A13,Attendance!$J$2:$J$301,$H$3))</f>
      </c>
      <c r="H13" s="21">
        <f>IF($A13="","",SUMIFS(Attendance!$H$2:$H$301,Attendance!$B$2:$B$301,$A13,Attendance!$J$2:$J$301,$H$3))</f>
      </c>
    </row>
    <row r="14" spans="1:8" x14ac:dyDescent="0.25">
      <c r="A14" s="20">
        <f>IF(Workers!A10="","",Workers!A10)</f>
      </c>
      <c r="B14" s="27">
        <f>IF($A14="","",SUMIFS(Attendance!$C$2:$C$301,Attendance!$B$2:$B$301,$A14,Attendance!$I$2:$I$301,$D$3))</f>
      </c>
      <c r="C14" s="27">
        <f>IF($A14="","",SUMIFS(Attendance!$D$2:$D$301,Attendance!$B$2:$B$301,$A14,Attendance!$I$2:$I$301,$D$3))</f>
      </c>
      <c r="D14" s="18">
        <f>IF($A14="","",SUMIFS(Attendance!$H$2:$H$301,Attendance!$B$2:$B$301,$A14,Attendance!$I$2:$I$301,$D$3))</f>
      </c>
      <c r="F14" s="27">
        <f>IF($A14="","",SUMIFS(Attendance!$C$2:$C$301,Attendance!$B$2:$B$301,$A14,Attendance!$J$2:$J$301,$H$3))</f>
      </c>
      <c r="G14" s="27">
        <f>IF($A14="","",SUMIFS(Attendance!$D$2:$D$301,Attendance!$B$2:$B$301,$A14,Attendance!$J$2:$J$301,$H$3))</f>
      </c>
      <c r="H14" s="18">
        <f>IF($A14="","",SUMIFS(Attendance!$H$2:$H$301,Attendance!$B$2:$B$301,$A14,Attendance!$J$2:$J$301,$H$3))</f>
      </c>
    </row>
    <row r="15" spans="1:8" x14ac:dyDescent="0.25">
      <c r="A15" s="23">
        <f>IF(Workers!A11="","",Workers!A11)</f>
      </c>
      <c r="B15" s="28">
        <f>IF($A15="","",SUMIFS(Attendance!$C$2:$C$301,Attendance!$B$2:$B$301,$A15,Attendance!$I$2:$I$301,$D$3))</f>
      </c>
      <c r="C15" s="28">
        <f>IF($A15="","",SUMIFS(Attendance!$D$2:$D$301,Attendance!$B$2:$B$301,$A15,Attendance!$I$2:$I$301,$D$3))</f>
      </c>
      <c r="D15" s="21">
        <f>IF($A15="","",SUMIFS(Attendance!$H$2:$H$301,Attendance!$B$2:$B$301,$A15,Attendance!$I$2:$I$301,$D$3))</f>
      </c>
      <c r="E15" s="29"/>
      <c r="F15" s="28">
        <f>IF($A15="","",SUMIFS(Attendance!$C$2:$C$301,Attendance!$B$2:$B$301,$A15,Attendance!$J$2:$J$301,$H$3))</f>
      </c>
      <c r="G15" s="28">
        <f>IF($A15="","",SUMIFS(Attendance!$D$2:$D$301,Attendance!$B$2:$B$301,$A15,Attendance!$J$2:$J$301,$H$3))</f>
      </c>
      <c r="H15" s="21">
        <f>IF($A15="","",SUMIFS(Attendance!$H$2:$H$301,Attendance!$B$2:$B$301,$A15,Attendance!$J$2:$J$301,$H$3))</f>
      </c>
    </row>
    <row r="16" spans="1:8" x14ac:dyDescent="0.25">
      <c r="A16" s="20">
        <f>IF(Workers!A12="","",Workers!A12)</f>
      </c>
      <c r="B16" s="27">
        <f>IF($A16="","",SUMIFS(Attendance!$C$2:$C$301,Attendance!$B$2:$B$301,$A16,Attendance!$I$2:$I$301,$D$3))</f>
      </c>
      <c r="C16" s="27">
        <f>IF($A16="","",SUMIFS(Attendance!$D$2:$D$301,Attendance!$B$2:$B$301,$A16,Attendance!$I$2:$I$301,$D$3))</f>
      </c>
      <c r="D16" s="18">
        <f>IF($A16="","",SUMIFS(Attendance!$H$2:$H$301,Attendance!$B$2:$B$301,$A16,Attendance!$I$2:$I$301,$D$3))</f>
      </c>
      <c r="F16" s="27">
        <f>IF($A16="","",SUMIFS(Attendance!$C$2:$C$301,Attendance!$B$2:$B$301,$A16,Attendance!$J$2:$J$301,$H$3))</f>
      </c>
      <c r="G16" s="27">
        <f>IF($A16="","",SUMIFS(Attendance!$D$2:$D$301,Attendance!$B$2:$B$301,$A16,Attendance!$J$2:$J$301,$H$3))</f>
      </c>
      <c r="H16" s="18">
        <f>IF($A16="","",SUMIFS(Attendance!$H$2:$H$301,Attendance!$B$2:$B$301,$A16,Attendance!$J$2:$J$301,$H$3))</f>
      </c>
    </row>
    <row r="17" spans="1:8" x14ac:dyDescent="0.25">
      <c r="A17" s="23">
        <f>IF(Workers!A13="","",Workers!A13)</f>
      </c>
      <c r="B17" s="28">
        <f>IF($A17="","",SUMIFS(Attendance!$C$2:$C$301,Attendance!$B$2:$B$301,$A17,Attendance!$I$2:$I$301,$D$3))</f>
      </c>
      <c r="C17" s="28">
        <f>IF($A17="","",SUMIFS(Attendance!$D$2:$D$301,Attendance!$B$2:$B$301,$A17,Attendance!$I$2:$I$301,$D$3))</f>
      </c>
      <c r="D17" s="21">
        <f>IF($A17="","",SUMIFS(Attendance!$H$2:$H$301,Attendance!$B$2:$B$301,$A17,Attendance!$I$2:$I$301,$D$3))</f>
      </c>
      <c r="E17" s="29"/>
      <c r="F17" s="28">
        <f>IF($A17="","",SUMIFS(Attendance!$C$2:$C$301,Attendance!$B$2:$B$301,$A17,Attendance!$J$2:$J$301,$H$3))</f>
      </c>
      <c r="G17" s="28">
        <f>IF($A17="","",SUMIFS(Attendance!$D$2:$D$301,Attendance!$B$2:$B$301,$A17,Attendance!$J$2:$J$301,$H$3))</f>
      </c>
      <c r="H17" s="21">
        <f>IF($A17="","",SUMIFS(Attendance!$H$2:$H$301,Attendance!$B$2:$B$301,$A17,Attendance!$J$2:$J$301,$H$3))</f>
      </c>
    </row>
    <row r="18" spans="1:8" x14ac:dyDescent="0.25">
      <c r="A18" s="20">
        <f>IF(Workers!A14="","",Workers!A14)</f>
      </c>
      <c r="B18" s="27">
        <f>IF($A18="","",SUMIFS(Attendance!$C$2:$C$301,Attendance!$B$2:$B$301,$A18,Attendance!$I$2:$I$301,$D$3))</f>
      </c>
      <c r="C18" s="27">
        <f>IF($A18="","",SUMIFS(Attendance!$D$2:$D$301,Attendance!$B$2:$B$301,$A18,Attendance!$I$2:$I$301,$D$3))</f>
      </c>
      <c r="D18" s="18">
        <f>IF($A18="","",SUMIFS(Attendance!$H$2:$H$301,Attendance!$B$2:$B$301,$A18,Attendance!$I$2:$I$301,$D$3))</f>
      </c>
      <c r="F18" s="27">
        <f>IF($A18="","",SUMIFS(Attendance!$C$2:$C$301,Attendance!$B$2:$B$301,$A18,Attendance!$J$2:$J$301,$H$3))</f>
      </c>
      <c r="G18" s="27">
        <f>IF($A18="","",SUMIFS(Attendance!$D$2:$D$301,Attendance!$B$2:$B$301,$A18,Attendance!$J$2:$J$301,$H$3))</f>
      </c>
      <c r="H18" s="18">
        <f>IF($A18="","",SUMIFS(Attendance!$H$2:$H$301,Attendance!$B$2:$B$301,$A18,Attendance!$J$2:$J$301,$H$3))</f>
      </c>
    </row>
    <row r="19" spans="1:8" x14ac:dyDescent="0.25">
      <c r="A19" s="23">
        <f>IF(Workers!A15="","",Workers!A15)</f>
      </c>
      <c r="B19" s="28">
        <f>IF($A19="","",SUMIFS(Attendance!$C$2:$C$301,Attendance!$B$2:$B$301,$A19,Attendance!$I$2:$I$301,$D$3))</f>
      </c>
      <c r="C19" s="28">
        <f>IF($A19="","",SUMIFS(Attendance!$D$2:$D$301,Attendance!$B$2:$B$301,$A19,Attendance!$I$2:$I$301,$D$3))</f>
      </c>
      <c r="D19" s="21">
        <f>IF($A19="","",SUMIFS(Attendance!$H$2:$H$301,Attendance!$B$2:$B$301,$A19,Attendance!$I$2:$I$301,$D$3))</f>
      </c>
      <c r="E19" s="29"/>
      <c r="F19" s="28">
        <f>IF($A19="","",SUMIFS(Attendance!$C$2:$C$301,Attendance!$B$2:$B$301,$A19,Attendance!$J$2:$J$301,$H$3))</f>
      </c>
      <c r="G19" s="28">
        <f>IF($A19="","",SUMIFS(Attendance!$D$2:$D$301,Attendance!$B$2:$B$301,$A19,Attendance!$J$2:$J$301,$H$3))</f>
      </c>
      <c r="H19" s="21">
        <f>IF($A19="","",SUMIFS(Attendance!$H$2:$H$301,Attendance!$B$2:$B$301,$A19,Attendance!$J$2:$J$301,$H$3))</f>
      </c>
    </row>
    <row r="20" spans="1:8" x14ac:dyDescent="0.25">
      <c r="A20" s="20">
        <f>IF(Workers!A16="","",Workers!A16)</f>
      </c>
      <c r="B20" s="27">
        <f>IF($A20="","",SUMIFS(Attendance!$C$2:$C$301,Attendance!$B$2:$B$301,$A20,Attendance!$I$2:$I$301,$D$3))</f>
      </c>
      <c r="C20" s="27">
        <f>IF($A20="","",SUMIFS(Attendance!$D$2:$D$301,Attendance!$B$2:$B$301,$A20,Attendance!$I$2:$I$301,$D$3))</f>
      </c>
      <c r="D20" s="18">
        <f>IF($A20="","",SUMIFS(Attendance!$H$2:$H$301,Attendance!$B$2:$B$301,$A20,Attendance!$I$2:$I$301,$D$3))</f>
      </c>
      <c r="F20" s="27">
        <f>IF($A20="","",SUMIFS(Attendance!$C$2:$C$301,Attendance!$B$2:$B$301,$A20,Attendance!$J$2:$J$301,$H$3))</f>
      </c>
      <c r="G20" s="27">
        <f>IF($A20="","",SUMIFS(Attendance!$D$2:$D$301,Attendance!$B$2:$B$301,$A20,Attendance!$J$2:$J$301,$H$3))</f>
      </c>
      <c r="H20" s="18">
        <f>IF($A20="","",SUMIFS(Attendance!$H$2:$H$301,Attendance!$B$2:$B$301,$A20,Attendance!$J$2:$J$301,$H$3))</f>
      </c>
    </row>
    <row r="21" spans="1:8" x14ac:dyDescent="0.25">
      <c r="A21" s="23">
        <f>IF(Workers!A17="","",Workers!A17)</f>
      </c>
      <c r="B21" s="28">
        <f>IF($A21="","",SUMIFS(Attendance!$C$2:$C$301,Attendance!$B$2:$B$301,$A21,Attendance!$I$2:$I$301,$D$3))</f>
      </c>
      <c r="C21" s="28">
        <f>IF($A21="","",SUMIFS(Attendance!$D$2:$D$301,Attendance!$B$2:$B$301,$A21,Attendance!$I$2:$I$301,$D$3))</f>
      </c>
      <c r="D21" s="21">
        <f>IF($A21="","",SUMIFS(Attendance!$H$2:$H$301,Attendance!$B$2:$B$301,$A21,Attendance!$I$2:$I$301,$D$3))</f>
      </c>
      <c r="E21" s="29"/>
      <c r="F21" s="28">
        <f>IF($A21="","",SUMIFS(Attendance!$C$2:$C$301,Attendance!$B$2:$B$301,$A21,Attendance!$J$2:$J$301,$H$3))</f>
      </c>
      <c r="G21" s="28">
        <f>IF($A21="","",SUMIFS(Attendance!$D$2:$D$301,Attendance!$B$2:$B$301,$A21,Attendance!$J$2:$J$301,$H$3))</f>
      </c>
      <c r="H21" s="21">
        <f>IF($A21="","",SUMIFS(Attendance!$H$2:$H$301,Attendance!$B$2:$B$301,$A21,Attendance!$J$2:$J$301,$H$3))</f>
      </c>
    </row>
    <row r="22" spans="1:8" x14ac:dyDescent="0.25">
      <c r="A22" s="20">
        <f>IF(Workers!A18="","",Workers!A18)</f>
      </c>
      <c r="B22" s="27">
        <f>IF($A22="","",SUMIFS(Attendance!$C$2:$C$301,Attendance!$B$2:$B$301,$A22,Attendance!$I$2:$I$301,$D$3))</f>
      </c>
      <c r="C22" s="27">
        <f>IF($A22="","",SUMIFS(Attendance!$D$2:$D$301,Attendance!$B$2:$B$301,$A22,Attendance!$I$2:$I$301,$D$3))</f>
      </c>
      <c r="D22" s="18">
        <f>IF($A22="","",SUMIFS(Attendance!$H$2:$H$301,Attendance!$B$2:$B$301,$A22,Attendance!$I$2:$I$301,$D$3))</f>
      </c>
      <c r="F22" s="27">
        <f>IF($A22="","",SUMIFS(Attendance!$C$2:$C$301,Attendance!$B$2:$B$301,$A22,Attendance!$J$2:$J$301,$H$3))</f>
      </c>
      <c r="G22" s="27">
        <f>IF($A22="","",SUMIFS(Attendance!$D$2:$D$301,Attendance!$B$2:$B$301,$A22,Attendance!$J$2:$J$301,$H$3))</f>
      </c>
      <c r="H22" s="18">
        <f>IF($A22="","",SUMIFS(Attendance!$H$2:$H$301,Attendance!$B$2:$B$301,$A22,Attendance!$J$2:$J$301,$H$3))</f>
      </c>
    </row>
    <row r="23" spans="1:8" x14ac:dyDescent="0.25">
      <c r="A23" s="23">
        <f>IF(Workers!A19="","",Workers!A19)</f>
      </c>
      <c r="B23" s="28">
        <f>IF($A23="","",SUMIFS(Attendance!$C$2:$C$301,Attendance!$B$2:$B$301,$A23,Attendance!$I$2:$I$301,$D$3))</f>
      </c>
      <c r="C23" s="28">
        <f>IF($A23="","",SUMIFS(Attendance!$D$2:$D$301,Attendance!$B$2:$B$301,$A23,Attendance!$I$2:$I$301,$D$3))</f>
      </c>
      <c r="D23" s="21">
        <f>IF($A23="","",SUMIFS(Attendance!$H$2:$H$301,Attendance!$B$2:$B$301,$A23,Attendance!$I$2:$I$301,$D$3))</f>
      </c>
      <c r="E23" s="29"/>
      <c r="F23" s="28">
        <f>IF($A23="","",SUMIFS(Attendance!$C$2:$C$301,Attendance!$B$2:$B$301,$A23,Attendance!$J$2:$J$301,$H$3))</f>
      </c>
      <c r="G23" s="28">
        <f>IF($A23="","",SUMIFS(Attendance!$D$2:$D$301,Attendance!$B$2:$B$301,$A23,Attendance!$J$2:$J$301,$H$3))</f>
      </c>
      <c r="H23" s="21">
        <f>IF($A23="","",SUMIFS(Attendance!$H$2:$H$301,Attendance!$B$2:$B$301,$A23,Attendance!$J$2:$J$301,$H$3))</f>
      </c>
    </row>
    <row r="24" spans="1:8" x14ac:dyDescent="0.25">
      <c r="A24" s="20">
        <f>IF(Workers!A20="","",Workers!A20)</f>
      </c>
      <c r="B24" s="27">
        <f>IF($A24="","",SUMIFS(Attendance!$C$2:$C$301,Attendance!$B$2:$B$301,$A24,Attendance!$I$2:$I$301,$D$3))</f>
      </c>
      <c r="C24" s="27">
        <f>IF($A24="","",SUMIFS(Attendance!$D$2:$D$301,Attendance!$B$2:$B$301,$A24,Attendance!$I$2:$I$301,$D$3))</f>
      </c>
      <c r="D24" s="18">
        <f>IF($A24="","",SUMIFS(Attendance!$H$2:$H$301,Attendance!$B$2:$B$301,$A24,Attendance!$I$2:$I$301,$D$3))</f>
      </c>
      <c r="F24" s="27">
        <f>IF($A24="","",SUMIFS(Attendance!$C$2:$C$301,Attendance!$B$2:$B$301,$A24,Attendance!$J$2:$J$301,$H$3))</f>
      </c>
      <c r="G24" s="27">
        <f>IF($A24="","",SUMIFS(Attendance!$D$2:$D$301,Attendance!$B$2:$B$301,$A24,Attendance!$J$2:$J$301,$H$3))</f>
      </c>
      <c r="H24" s="18">
        <f>IF($A24="","",SUMIFS(Attendance!$H$2:$H$301,Attendance!$B$2:$B$301,$A24,Attendance!$J$2:$J$301,$H$3))</f>
      </c>
    </row>
    <row r="25" spans="1:8" x14ac:dyDescent="0.25">
      <c r="A25" s="23">
        <f>IF(Workers!A21="","",Workers!A21)</f>
      </c>
      <c r="B25" s="28">
        <f>IF($A25="","",SUMIFS(Attendance!$C$2:$C$301,Attendance!$B$2:$B$301,$A25,Attendance!$I$2:$I$301,$D$3))</f>
      </c>
      <c r="C25" s="28">
        <f>IF($A25="","",SUMIFS(Attendance!$D$2:$D$301,Attendance!$B$2:$B$301,$A25,Attendance!$I$2:$I$301,$D$3))</f>
      </c>
      <c r="D25" s="21">
        <f>IF($A25="","",SUMIFS(Attendance!$H$2:$H$301,Attendance!$B$2:$B$301,$A25,Attendance!$I$2:$I$301,$D$3))</f>
      </c>
      <c r="E25" s="29"/>
      <c r="F25" s="28">
        <f>IF($A25="","",SUMIFS(Attendance!$C$2:$C$301,Attendance!$B$2:$B$301,$A25,Attendance!$J$2:$J$301,$H$3))</f>
      </c>
      <c r="G25" s="28">
        <f>IF($A25="","",SUMIFS(Attendance!$D$2:$D$301,Attendance!$B$2:$B$301,$A25,Attendance!$J$2:$J$301,$H$3))</f>
      </c>
      <c r="H25" s="21">
        <f>IF($A25="","",SUMIFS(Attendance!$H$2:$H$301,Attendance!$B$2:$B$301,$A25,Attendance!$J$2:$J$301,$H$3))</f>
      </c>
    </row>
    <row r="26" spans="1:8" x14ac:dyDescent="0.25">
      <c r="A26" s="20">
        <f>IF(Workers!A22="","",Workers!A22)</f>
      </c>
      <c r="B26" s="27">
        <f>IF($A26="","",SUMIFS(Attendance!$C$2:$C$301,Attendance!$B$2:$B$301,$A26,Attendance!$I$2:$I$301,$D$3))</f>
      </c>
      <c r="C26" s="27">
        <f>IF($A26="","",SUMIFS(Attendance!$D$2:$D$301,Attendance!$B$2:$B$301,$A26,Attendance!$I$2:$I$301,$D$3))</f>
      </c>
      <c r="D26" s="18">
        <f>IF($A26="","",SUMIFS(Attendance!$H$2:$H$301,Attendance!$B$2:$B$301,$A26,Attendance!$I$2:$I$301,$D$3))</f>
      </c>
      <c r="F26" s="27">
        <f>IF($A26="","",SUMIFS(Attendance!$C$2:$C$301,Attendance!$B$2:$B$301,$A26,Attendance!$J$2:$J$301,$H$3))</f>
      </c>
      <c r="G26" s="27">
        <f>IF($A26="","",SUMIFS(Attendance!$D$2:$D$301,Attendance!$B$2:$B$301,$A26,Attendance!$J$2:$J$301,$H$3))</f>
      </c>
      <c r="H26" s="18">
        <f>IF($A26="","",SUMIFS(Attendance!$H$2:$H$301,Attendance!$B$2:$B$301,$A26,Attendance!$J$2:$J$301,$H$3))</f>
      </c>
    </row>
    <row r="27" spans="1:8" x14ac:dyDescent="0.25">
      <c r="A27" s="23">
        <f>IF(Workers!A23="","",Workers!A23)</f>
      </c>
      <c r="B27" s="28">
        <f>IF($A27="","",SUMIFS(Attendance!$C$2:$C$301,Attendance!$B$2:$B$301,$A27,Attendance!$I$2:$I$301,$D$3))</f>
      </c>
      <c r="C27" s="28">
        <f>IF($A27="","",SUMIFS(Attendance!$D$2:$D$301,Attendance!$B$2:$B$301,$A27,Attendance!$I$2:$I$301,$D$3))</f>
      </c>
      <c r="D27" s="21">
        <f>IF($A27="","",SUMIFS(Attendance!$H$2:$H$301,Attendance!$B$2:$B$301,$A27,Attendance!$I$2:$I$301,$D$3))</f>
      </c>
      <c r="E27" s="29"/>
      <c r="F27" s="28">
        <f>IF($A27="","",SUMIFS(Attendance!$C$2:$C$301,Attendance!$B$2:$B$301,$A27,Attendance!$J$2:$J$301,$H$3))</f>
      </c>
      <c r="G27" s="28">
        <f>IF($A27="","",SUMIFS(Attendance!$D$2:$D$301,Attendance!$B$2:$B$301,$A27,Attendance!$J$2:$J$301,$H$3))</f>
      </c>
      <c r="H27" s="21">
        <f>IF($A27="","",SUMIFS(Attendance!$H$2:$H$301,Attendance!$B$2:$B$301,$A27,Attendance!$J$2:$J$301,$H$3))</f>
      </c>
    </row>
    <row r="28" spans="1:8" x14ac:dyDescent="0.25">
      <c r="A28" s="20">
        <f>IF(Workers!A24="","",Workers!A24)</f>
      </c>
      <c r="B28" s="27">
        <f>IF($A28="","",SUMIFS(Attendance!$C$2:$C$301,Attendance!$B$2:$B$301,$A28,Attendance!$I$2:$I$301,$D$3))</f>
      </c>
      <c r="C28" s="27">
        <f>IF($A28="","",SUMIFS(Attendance!$D$2:$D$301,Attendance!$B$2:$B$301,$A28,Attendance!$I$2:$I$301,$D$3))</f>
      </c>
      <c r="D28" s="18">
        <f>IF($A28="","",SUMIFS(Attendance!$H$2:$H$301,Attendance!$B$2:$B$301,$A28,Attendance!$I$2:$I$301,$D$3))</f>
      </c>
      <c r="F28" s="27">
        <f>IF($A28="","",SUMIFS(Attendance!$C$2:$C$301,Attendance!$B$2:$B$301,$A28,Attendance!$J$2:$J$301,$H$3))</f>
      </c>
      <c r="G28" s="27">
        <f>IF($A28="","",SUMIFS(Attendance!$D$2:$D$301,Attendance!$B$2:$B$301,$A28,Attendance!$J$2:$J$301,$H$3))</f>
      </c>
      <c r="H28" s="18">
        <f>IF($A28="","",SUMIFS(Attendance!$H$2:$H$301,Attendance!$B$2:$B$301,$A28,Attendance!$J$2:$J$301,$H$3))</f>
      </c>
    </row>
    <row r="29" spans="1:8" x14ac:dyDescent="0.25">
      <c r="A29" s="23">
        <f>IF(Workers!A25="","",Workers!A25)</f>
      </c>
      <c r="B29" s="28">
        <f>IF($A29="","",SUMIFS(Attendance!$C$2:$C$301,Attendance!$B$2:$B$301,$A29,Attendance!$I$2:$I$301,$D$3))</f>
      </c>
      <c r="C29" s="28">
        <f>IF($A29="","",SUMIFS(Attendance!$D$2:$D$301,Attendance!$B$2:$B$301,$A29,Attendance!$I$2:$I$301,$D$3))</f>
      </c>
      <c r="D29" s="21">
        <f>IF($A29="","",SUMIFS(Attendance!$H$2:$H$301,Attendance!$B$2:$B$301,$A29,Attendance!$I$2:$I$301,$D$3))</f>
      </c>
      <c r="E29" s="29"/>
      <c r="F29" s="28">
        <f>IF($A29="","",SUMIFS(Attendance!$C$2:$C$301,Attendance!$B$2:$B$301,$A29,Attendance!$J$2:$J$301,$H$3))</f>
      </c>
      <c r="G29" s="28">
        <f>IF($A29="","",SUMIFS(Attendance!$D$2:$D$301,Attendance!$B$2:$B$301,$A29,Attendance!$J$2:$J$301,$H$3))</f>
      </c>
      <c r="H29" s="21">
        <f>IF($A29="","",SUMIFS(Attendance!$H$2:$H$301,Attendance!$B$2:$B$301,$A29,Attendance!$J$2:$J$301,$H$3))</f>
      </c>
    </row>
    <row r="30" spans="1:8" x14ac:dyDescent="0.25">
      <c r="A30" s="20">
        <f>IF(Workers!A26="","",Workers!A26)</f>
      </c>
      <c r="B30" s="27">
        <f>IF($A30="","",SUMIFS(Attendance!$C$2:$C$301,Attendance!$B$2:$B$301,$A30,Attendance!$I$2:$I$301,$D$3))</f>
      </c>
      <c r="C30" s="27">
        <f>IF($A30="","",SUMIFS(Attendance!$D$2:$D$301,Attendance!$B$2:$B$301,$A30,Attendance!$I$2:$I$301,$D$3))</f>
      </c>
      <c r="D30" s="18">
        <f>IF($A30="","",SUMIFS(Attendance!$H$2:$H$301,Attendance!$B$2:$B$301,$A30,Attendance!$I$2:$I$301,$D$3))</f>
      </c>
      <c r="F30" s="27">
        <f>IF($A30="","",SUMIFS(Attendance!$C$2:$C$301,Attendance!$B$2:$B$301,$A30,Attendance!$J$2:$J$301,$H$3))</f>
      </c>
      <c r="G30" s="27">
        <f>IF($A30="","",SUMIFS(Attendance!$D$2:$D$301,Attendance!$B$2:$B$301,$A30,Attendance!$J$2:$J$301,$H$3))</f>
      </c>
      <c r="H30" s="18">
        <f>IF($A30="","",SUMIFS(Attendance!$H$2:$H$301,Attendance!$B$2:$B$301,$A30,Attendance!$J$2:$J$301,$H$3))</f>
      </c>
    </row>
    <row r="31" spans="1:8" x14ac:dyDescent="0.25">
      <c r="A31" s="23">
        <f>IF(Workers!A27="","",Workers!A27)</f>
      </c>
      <c r="B31" s="28">
        <f>IF($A31="","",SUMIFS(Attendance!$C$2:$C$301,Attendance!$B$2:$B$301,$A31,Attendance!$I$2:$I$301,$D$3))</f>
      </c>
      <c r="C31" s="28">
        <f>IF($A31="","",SUMIFS(Attendance!$D$2:$D$301,Attendance!$B$2:$B$301,$A31,Attendance!$I$2:$I$301,$D$3))</f>
      </c>
      <c r="D31" s="21">
        <f>IF($A31="","",SUMIFS(Attendance!$H$2:$H$301,Attendance!$B$2:$B$301,$A31,Attendance!$I$2:$I$301,$D$3))</f>
      </c>
      <c r="E31" s="29"/>
      <c r="F31" s="28">
        <f>IF($A31="","",SUMIFS(Attendance!$C$2:$C$301,Attendance!$B$2:$B$301,$A31,Attendance!$J$2:$J$301,$H$3))</f>
      </c>
      <c r="G31" s="28">
        <f>IF($A31="","",SUMIFS(Attendance!$D$2:$D$301,Attendance!$B$2:$B$301,$A31,Attendance!$J$2:$J$301,$H$3))</f>
      </c>
      <c r="H31" s="21">
        <f>IF($A31="","",SUMIFS(Attendance!$H$2:$H$301,Attendance!$B$2:$B$301,$A31,Attendance!$J$2:$J$301,$H$3))</f>
      </c>
    </row>
    <row r="32" spans="1:8" x14ac:dyDescent="0.25">
      <c r="A32" s="20">
        <f>IF(Workers!A28="","",Workers!A28)</f>
      </c>
      <c r="B32" s="27">
        <f>IF($A32="","",SUMIFS(Attendance!$C$2:$C$301,Attendance!$B$2:$B$301,$A32,Attendance!$I$2:$I$301,$D$3))</f>
      </c>
      <c r="C32" s="27">
        <f>IF($A32="","",SUMIFS(Attendance!$D$2:$D$301,Attendance!$B$2:$B$301,$A32,Attendance!$I$2:$I$301,$D$3))</f>
      </c>
      <c r="D32" s="18">
        <f>IF($A32="","",SUMIFS(Attendance!$H$2:$H$301,Attendance!$B$2:$B$301,$A32,Attendance!$I$2:$I$301,$D$3))</f>
      </c>
      <c r="F32" s="27">
        <f>IF($A32="","",SUMIFS(Attendance!$C$2:$C$301,Attendance!$B$2:$B$301,$A32,Attendance!$J$2:$J$301,$H$3))</f>
      </c>
      <c r="G32" s="27">
        <f>IF($A32="","",SUMIFS(Attendance!$D$2:$D$301,Attendance!$B$2:$B$301,$A32,Attendance!$J$2:$J$301,$H$3))</f>
      </c>
      <c r="H32" s="18">
        <f>IF($A32="","",SUMIFS(Attendance!$H$2:$H$301,Attendance!$B$2:$B$301,$A32,Attendance!$J$2:$J$301,$H$3))</f>
      </c>
    </row>
    <row r="33" spans="1:8" x14ac:dyDescent="0.25">
      <c r="A33" s="23">
        <f>IF(Workers!A29="","",Workers!A29)</f>
      </c>
      <c r="B33" s="28">
        <f>IF($A33="","",SUMIFS(Attendance!$C$2:$C$301,Attendance!$B$2:$B$301,$A33,Attendance!$I$2:$I$301,$D$3))</f>
      </c>
      <c r="C33" s="28">
        <f>IF($A33="","",SUMIFS(Attendance!$D$2:$D$301,Attendance!$B$2:$B$301,$A33,Attendance!$I$2:$I$301,$D$3))</f>
      </c>
      <c r="D33" s="21">
        <f>IF($A33="","",SUMIFS(Attendance!$H$2:$H$301,Attendance!$B$2:$B$301,$A33,Attendance!$I$2:$I$301,$D$3))</f>
      </c>
      <c r="E33" s="29"/>
      <c r="F33" s="28">
        <f>IF($A33="","",SUMIFS(Attendance!$C$2:$C$301,Attendance!$B$2:$B$301,$A33,Attendance!$J$2:$J$301,$H$3))</f>
      </c>
      <c r="G33" s="28">
        <f>IF($A33="","",SUMIFS(Attendance!$D$2:$D$301,Attendance!$B$2:$B$301,$A33,Attendance!$J$2:$J$301,$H$3))</f>
      </c>
      <c r="H33" s="21">
        <f>IF($A33="","",SUMIFS(Attendance!$H$2:$H$301,Attendance!$B$2:$B$301,$A33,Attendance!$J$2:$J$301,$H$3))</f>
      </c>
    </row>
    <row r="34" spans="1:8" x14ac:dyDescent="0.25">
      <c r="A34" s="20">
        <f>IF(Workers!A30="","",Workers!A30)</f>
      </c>
      <c r="B34" s="27">
        <f>IF($A34="","",SUMIFS(Attendance!$C$2:$C$301,Attendance!$B$2:$B$301,$A34,Attendance!$I$2:$I$301,$D$3))</f>
      </c>
      <c r="C34" s="27">
        <f>IF($A34="","",SUMIFS(Attendance!$D$2:$D$301,Attendance!$B$2:$B$301,$A34,Attendance!$I$2:$I$301,$D$3))</f>
      </c>
      <c r="D34" s="18">
        <f>IF($A34="","",SUMIFS(Attendance!$H$2:$H$301,Attendance!$B$2:$B$301,$A34,Attendance!$I$2:$I$301,$D$3))</f>
      </c>
      <c r="F34" s="27">
        <f>IF($A34="","",SUMIFS(Attendance!$C$2:$C$301,Attendance!$B$2:$B$301,$A34,Attendance!$J$2:$J$301,$H$3))</f>
      </c>
      <c r="G34" s="27">
        <f>IF($A34="","",SUMIFS(Attendance!$D$2:$D$301,Attendance!$B$2:$B$301,$A34,Attendance!$J$2:$J$301,$H$3))</f>
      </c>
      <c r="H34" s="18">
        <f>IF($A34="","",SUMIFS(Attendance!$H$2:$H$301,Attendance!$B$2:$B$301,$A34,Attendance!$J$2:$J$301,$H$3))</f>
      </c>
    </row>
    <row r="35" spans="1:8" x14ac:dyDescent="0.25">
      <c r="A35" s="23">
        <f>IF(Workers!A31="","",Workers!A31)</f>
      </c>
      <c r="B35" s="28">
        <f>IF($A35="","",SUMIFS(Attendance!$C$2:$C$301,Attendance!$B$2:$B$301,$A35,Attendance!$I$2:$I$301,$D$3))</f>
      </c>
      <c r="C35" s="28">
        <f>IF($A35="","",SUMIFS(Attendance!$D$2:$D$301,Attendance!$B$2:$B$301,$A35,Attendance!$I$2:$I$301,$D$3))</f>
      </c>
      <c r="D35" s="21">
        <f>IF($A35="","",SUMIFS(Attendance!$H$2:$H$301,Attendance!$B$2:$B$301,$A35,Attendance!$I$2:$I$301,$D$3))</f>
      </c>
      <c r="E35" s="29"/>
      <c r="F35" s="28">
        <f>IF($A35="","",SUMIFS(Attendance!$C$2:$C$301,Attendance!$B$2:$B$301,$A35,Attendance!$J$2:$J$301,$H$3))</f>
      </c>
      <c r="G35" s="28">
        <f>IF($A35="","",SUMIFS(Attendance!$D$2:$D$301,Attendance!$B$2:$B$301,$A35,Attendance!$J$2:$J$301,$H$3))</f>
      </c>
      <c r="H35" s="21">
        <f>IF($A35="","",SUMIFS(Attendance!$H$2:$H$301,Attendance!$B$2:$B$301,$A35,Attendance!$J$2:$J$301,$H$3))</f>
      </c>
    </row>
    <row r="36" spans="1:8" x14ac:dyDescent="0.25">
      <c r="A36" s="26" t="s">
        <v>45</v>
      </c>
      <c r="D36" s="30">
        <f>SUM(D6:D35)</f>
      </c>
      <c r="H36" s="30">
        <f>SUM(H6:H35)</f>
      </c>
    </row>
  </sheetData>
  <sheetProtection sheet="1" formatColumns="0" formatRows="0" sort="0" autoFilter="0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Workers</vt:lpstr>
      <vt:lpstr>Attendance</vt:lpstr>
      <vt:lpstr>Payroll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LeadAfrik</dc:creator>
  <dc:title/>
  <dc:subject/>
  <dc:description/>
  <cp:keywords/>
  <cp:category/>
  <cp:lastModifiedBy>Unknown</cp:lastModifiedBy>
  <dcterms:created xsi:type="dcterms:W3CDTF">2026-01-01T00:00:00Z</dcterms:created>
  <dcterms:modified xsi:type="dcterms:W3CDTF">2026-07-30T10:29:13Z</dcterms:modified>
</cp:coreProperties>
</file>