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tart Here" sheetId="1" state="visible" r:id="rId1"/>
    <sheet name="Rules" sheetId="2" state="visible" r:id="rId2"/>
    <sheet name="Cashbook" sheetId="3" state="visible" r:id="rId3"/>
    <sheet name="Dashboard" sheetId="4" state="visible" r:id="rId4"/>
  </sheets>
  <definedNames>
    <definedName name="_xlnm.Print_Titles" localSheetId="2">'Cashbook'!$4:$4</definedName>
  </definedNames>
  <calcPr calcId="124519" fullCalcOnLoad="1"/>
</workbook>
</file>

<file path=xl/styles.xml><?xml version="1.0" encoding="utf-8"?>
<styleSheet xmlns="http://schemas.openxmlformats.org/spreadsheetml/2006/main">
  <numFmts count="3">
    <numFmt numFmtId="164" formatCode="#,##0;[Red]-#,##0"/>
    <numFmt numFmtId="165" formatCode="yyyy-mm-dd"/>
    <numFmt numFmtId="166" formatCode="&quot;KES &quot;#,##0;[Red]&quot;KES &quot;-#,##0"/>
  </numFmts>
  <fonts count="20">
    <font>
      <name val="Calibri"/>
      <family val="2"/>
      <color theme="1"/>
      <sz val="11"/>
      <scheme val="minor"/>
    </font>
    <font>
      <name val="Arial"/>
      <b val="1"/>
      <color rgb="001A2847"/>
      <sz val="24"/>
    </font>
    <font>
      <name val="Arial"/>
      <b val="1"/>
      <color rgb="001F9D57"/>
      <sz val="12"/>
    </font>
    <font>
      <name val="Arial"/>
      <b val="1"/>
      <color rgb="00FFFFFF"/>
      <sz val="11"/>
    </font>
    <font>
      <name val="Arial"/>
      <b val="1"/>
      <color rgb="0016233F"/>
      <sz val="10.5"/>
    </font>
    <font>
      <name val="Arial"/>
      <color rgb="005B6675"/>
      <sz val="10.5"/>
    </font>
    <font>
      <name val="Arial"/>
      <b val="1"/>
      <color rgb="00FFFFFF"/>
      <sz val="12.5"/>
    </font>
    <font>
      <name val="Arial"/>
      <color rgb="0016233F"/>
      <sz val="11"/>
    </font>
    <font>
      <name val="Arial"/>
      <b val="1"/>
      <color rgb="001A2847"/>
      <sz val="20"/>
    </font>
    <font>
      <name val="Arial"/>
      <color rgb="005B6675"/>
      <sz val="11"/>
    </font>
    <font>
      <name val="Arial"/>
      <color rgb="007A5B00"/>
      <sz val="11"/>
    </font>
    <font>
      <name val="Arial"/>
      <b val="1"/>
      <color rgb="00FFFFFF"/>
      <sz val="10"/>
    </font>
    <font>
      <name val="Arial"/>
      <b val="1"/>
      <color rgb="005B6675"/>
      <sz val="9.5"/>
    </font>
    <font>
      <name val="Arial"/>
      <color rgb="0016233F"/>
      <sz val="10"/>
    </font>
    <font>
      <name val="Arial"/>
      <i val="1"/>
      <color rgb="005B6675"/>
      <sz val="10"/>
    </font>
    <font>
      <name val="Arial"/>
      <b val="1"/>
      <color rgb="00FFFFFF"/>
      <sz val="9"/>
    </font>
    <font>
      <name val="Arial"/>
      <b val="1"/>
      <color rgb="0016233F"/>
      <sz val="15"/>
    </font>
    <font>
      <name val="Arial"/>
      <b val="1"/>
      <color rgb="0016233F"/>
      <sz val="10"/>
    </font>
    <font>
      <name val="Arial"/>
      <sz val="10"/>
    </font>
    <font>
      <name val="Arial"/>
      <i val="1"/>
      <color rgb="005B6675"/>
      <sz val="9"/>
    </font>
  </fonts>
  <fills count="9">
    <fill>
      <patternFill/>
    </fill>
    <fill>
      <patternFill patternType="gray125"/>
    </fill>
    <fill>
      <patternFill patternType="solid">
        <fgColor rgb="001A2847"/>
      </patternFill>
    </fill>
    <fill>
      <patternFill patternType="solid">
        <fgColor rgb="001F9D57"/>
      </patternFill>
    </fill>
    <fill>
      <patternFill patternType="solid">
        <fgColor rgb="00EAF3EC"/>
      </patternFill>
    </fill>
    <fill>
      <patternFill patternType="solid">
        <fgColor rgb="00FFF6D5"/>
      </patternFill>
    </fill>
    <fill>
      <patternFill patternType="solid">
        <fgColor rgb="00FBFCFA"/>
      </patternFill>
    </fill>
    <fill>
      <patternFill patternType="solid">
        <fgColor rgb="00C98A12"/>
      </patternFill>
    </fill>
    <fill>
      <patternFill patternType="solid">
        <fgColor rgb="00B00020"/>
      </patternFill>
    </fill>
  </fills>
  <borders count="3">
    <border>
      <left/>
      <right/>
      <top/>
      <bottom/>
      <diagonal/>
    </border>
    <border>
      <left style="thin">
        <color rgb="00C98A12"/>
      </left>
      <right style="thin">
        <color rgb="00C98A12"/>
      </right>
      <top style="thin">
        <color rgb="00C98A12"/>
      </top>
      <bottom style="thin">
        <color rgb="00C98A12"/>
      </bottom>
    </border>
    <border>
      <left style="thin">
        <color rgb="00D8DDD3"/>
      </left>
      <right style="thin">
        <color rgb="00D8DDD3"/>
      </right>
      <top style="thin">
        <color rgb="00D8DDD3"/>
      </top>
      <bottom style="thin">
        <color rgb="00D8DDD3"/>
      </bottom>
    </border>
  </borders>
  <cellStyleXfs count="1">
    <xf numFmtId="0" fontId="0" fillId="0" borderId="0"/>
  </cellStyleXfs>
  <cellXfs count="45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2" borderId="0" applyAlignment="1" pivotButton="0" quotePrefix="0" xfId="0">
      <alignment vertical="center" indent="1"/>
    </xf>
    <xf numFmtId="0" fontId="4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center" wrapText="1"/>
    </xf>
    <xf numFmtId="0" fontId="6" fillId="3" borderId="0" applyAlignment="1" pivotButton="0" quotePrefix="0" xfId="0">
      <alignment vertical="center" indent="1"/>
    </xf>
    <xf numFmtId="0" fontId="7" fillId="4" borderId="0" applyAlignment="1" pivotButton="0" quotePrefix="0" xfId="0">
      <alignment vertical="center" wrapText="1" indent="1"/>
    </xf>
    <xf numFmtId="0" fontId="8" fillId="0" borderId="0" applyAlignment="1" pivotButton="0" quotePrefix="0" xfId="0">
      <alignment vertical="center"/>
    </xf>
    <xf numFmtId="0" fontId="9" fillId="0" borderId="0" applyAlignment="1" pivotButton="0" quotePrefix="0" xfId="0">
      <alignment vertical="center"/>
    </xf>
    <xf numFmtId="0" fontId="4" fillId="0" borderId="0" pivotButton="0" quotePrefix="0" xfId="0"/>
    <xf numFmtId="164" fontId="10" fillId="5" borderId="1" applyAlignment="1" applyProtection="1" pivotButton="0" quotePrefix="0" xfId="0">
      <alignment horizontal="right" vertical="center"/>
      <protection locked="0" hidden="0"/>
    </xf>
    <xf numFmtId="0" fontId="11" fillId="2" borderId="0" applyAlignment="1" pivotButton="0" quotePrefix="0" xfId="0">
      <alignment vertical="center" indent="1"/>
    </xf>
    <xf numFmtId="0" fontId="12" fillId="0" borderId="0" applyAlignment="1" pivotButton="0" quotePrefix="0" xfId="0">
      <alignment horizontal="left" vertical="center" wrapText="1"/>
    </xf>
    <xf numFmtId="0" fontId="10" fillId="5" borderId="1" applyAlignment="1" applyProtection="1" pivotButton="0" quotePrefix="0" xfId="0">
      <alignment horizontal="left" vertical="center" wrapText="1"/>
      <protection locked="0" hidden="0"/>
    </xf>
    <xf numFmtId="0" fontId="13" fillId="0" borderId="2" applyAlignment="1" pivotButton="0" quotePrefix="0" xfId="0">
      <alignment indent="1"/>
    </xf>
    <xf numFmtId="0" fontId="11" fillId="2" borderId="2" applyAlignment="1" pivotButton="0" quotePrefix="0" xfId="0">
      <alignment horizontal="center" vertical="center" wrapText="1"/>
    </xf>
    <xf numFmtId="165" fontId="14" fillId="0" borderId="2" applyAlignment="1" applyProtection="1" pivotButton="0" quotePrefix="0" xfId="0">
      <alignment horizontal="center" vertical="center"/>
      <protection locked="0" hidden="0"/>
    </xf>
    <xf numFmtId="0" fontId="14" fillId="0" borderId="2" applyAlignment="1" applyProtection="1" pivotButton="0" quotePrefix="0" xfId="0">
      <alignment horizontal="left" vertical="center" wrapText="1"/>
      <protection locked="0" hidden="0"/>
    </xf>
    <xf numFmtId="164" fontId="14" fillId="0" borderId="2" applyAlignment="1" applyProtection="1" pivotButton="0" quotePrefix="0" xfId="0">
      <alignment horizontal="right" vertical="center"/>
      <protection locked="0" hidden="0"/>
    </xf>
    <xf numFmtId="0" fontId="13" fillId="0" borderId="2" applyAlignment="1" pivotButton="0" quotePrefix="0" xfId="0">
      <alignment horizontal="left" vertical="center" wrapText="1"/>
    </xf>
    <xf numFmtId="164" fontId="13" fillId="0" borderId="2" applyAlignment="1" pivotButton="0" quotePrefix="0" xfId="0">
      <alignment horizontal="right" vertical="center"/>
    </xf>
    <xf numFmtId="164" fontId="0" fillId="0" borderId="0" pivotButton="0" quotePrefix="0" xfId="0"/>
    <xf numFmtId="165" fontId="14" fillId="6" borderId="2" applyAlignment="1" applyProtection="1" pivotButton="0" quotePrefix="0" xfId="0">
      <alignment horizontal="center" vertical="center"/>
      <protection locked="0" hidden="0"/>
    </xf>
    <xf numFmtId="0" fontId="14" fillId="6" borderId="2" applyAlignment="1" applyProtection="1" pivotButton="0" quotePrefix="0" xfId="0">
      <alignment horizontal="left" vertical="center" wrapText="1"/>
      <protection locked="0" hidden="0"/>
    </xf>
    <xf numFmtId="164" fontId="14" fillId="6" borderId="2" applyAlignment="1" applyProtection="1" pivotButton="0" quotePrefix="0" xfId="0">
      <alignment horizontal="right" vertical="center"/>
      <protection locked="0" hidden="0"/>
    </xf>
    <xf numFmtId="0" fontId="13" fillId="6" borderId="2" applyAlignment="1" pivotButton="0" quotePrefix="0" xfId="0">
      <alignment horizontal="left" vertical="center" wrapText="1"/>
    </xf>
    <xf numFmtId="164" fontId="13" fillId="6" borderId="2" applyAlignment="1" pivotButton="0" quotePrefix="0" xfId="0">
      <alignment horizontal="right" vertical="center"/>
    </xf>
    <xf numFmtId="165" fontId="13" fillId="6" borderId="2" applyAlignment="1" applyProtection="1" pivotButton="0" quotePrefix="0" xfId="0">
      <alignment horizontal="center" vertical="center"/>
      <protection locked="0" hidden="0"/>
    </xf>
    <xf numFmtId="0" fontId="13" fillId="6" borderId="2" applyAlignment="1" applyProtection="1" pivotButton="0" quotePrefix="0" xfId="0">
      <alignment horizontal="left" vertical="center" wrapText="1"/>
      <protection locked="0" hidden="0"/>
    </xf>
    <xf numFmtId="164" fontId="13" fillId="6" borderId="2" applyAlignment="1" applyProtection="1" pivotButton="0" quotePrefix="0" xfId="0">
      <alignment horizontal="right" vertical="center"/>
      <protection locked="0" hidden="0"/>
    </xf>
    <xf numFmtId="165" fontId="13" fillId="0" borderId="2" applyAlignment="1" applyProtection="1" pivotButton="0" quotePrefix="0" xfId="0">
      <alignment horizontal="center" vertical="center"/>
      <protection locked="0" hidden="0"/>
    </xf>
    <xf numFmtId="0" fontId="13" fillId="0" borderId="2" applyAlignment="1" applyProtection="1" pivotButton="0" quotePrefix="0" xfId="0">
      <alignment horizontal="left" vertical="center" wrapText="1"/>
      <protection locked="0" hidden="0"/>
    </xf>
    <xf numFmtId="164" fontId="13" fillId="0" borderId="2" applyAlignment="1" applyProtection="1" pivotButton="0" quotePrefix="0" xfId="0">
      <alignment horizontal="right" vertical="center"/>
      <protection locked="0" hidden="0"/>
    </xf>
    <xf numFmtId="0" fontId="15" fillId="3" borderId="0" applyAlignment="1" pivotButton="0" quotePrefix="0" xfId="0">
      <alignment vertical="center" indent="1"/>
    </xf>
    <xf numFmtId="0" fontId="15" fillId="7" borderId="0" applyAlignment="1" pivotButton="0" quotePrefix="0" xfId="0">
      <alignment vertical="center" indent="1"/>
    </xf>
    <xf numFmtId="0" fontId="15" fillId="2" borderId="0" applyAlignment="1" pivotButton="0" quotePrefix="0" xfId="0">
      <alignment vertical="center" indent="1"/>
    </xf>
    <xf numFmtId="0" fontId="15" fillId="8" borderId="0" applyAlignment="1" pivotButton="0" quotePrefix="0" xfId="0">
      <alignment vertical="center" indent="1"/>
    </xf>
    <xf numFmtId="166" fontId="16" fillId="4" borderId="0" applyAlignment="1" pivotButton="0" quotePrefix="0" xfId="0">
      <alignment vertical="center" indent="1"/>
    </xf>
    <xf numFmtId="0" fontId="11" fillId="3" borderId="0" applyAlignment="1" pivotButton="0" quotePrefix="0" xfId="0">
      <alignment vertical="center" indent="1"/>
    </xf>
    <xf numFmtId="0" fontId="17" fillId="6" borderId="2" applyAlignment="1" pivotButton="0" quotePrefix="0" xfId="0">
      <alignment indent="1"/>
    </xf>
    <xf numFmtId="0" fontId="17" fillId="6" borderId="2" applyAlignment="1" pivotButton="0" quotePrefix="0" xfId="0">
      <alignment horizontal="center" vertical="center"/>
    </xf>
    <xf numFmtId="164" fontId="18" fillId="0" borderId="2" applyAlignment="1" pivotButton="0" quotePrefix="0" xfId="0">
      <alignment horizontal="right" vertical="center"/>
    </xf>
    <xf numFmtId="0" fontId="11" fillId="3" borderId="0" applyAlignment="1" pivotButton="0" quotePrefix="0" xfId="0">
      <alignment horizontal="center" vertical="center"/>
    </xf>
    <xf numFmtId="0" fontId="19" fillId="0" borderId="0" applyAlignment="1" pivotButton="0" quotePrefix="0" xfId="0">
      <alignment horizontal="left" vertical="center" inden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styles" Target="styles.xml" Id="rId5" /><Relationship Type="http://schemas.openxmlformats.org/officeDocument/2006/relationships/theme" Target="theme/theme1.xml" Id="rId6" /></Relationships>
</file>

<file path=xl/charts/chart1.xml><?xml version="1.0" encoding="utf-8"?>
<chartSpace xmlns:a="http://schemas.openxmlformats.org/drawingml/2006/main" xmlns="http://schemas.openxmlformats.org/drawingml/2006/chart">
  <chart>
    <title>
      <tx>
        <rich>
          <a:bodyPr/>
          <a:p>
            <a:pPr>
              <a:defRPr/>
            </a:pPr>
            <a:r>
              <a:t>Where money went</a:t>
            </a:r>
          </a:p>
        </rich>
      </tx>
    </title>
    <plotArea>
      <barChart>
        <barDir val="bar"/>
        <grouping val="clustered"/>
        <ser>
          <idx val="0"/>
          <order val="0"/>
          <tx>
            <strRef>
              <f>'Dashboard'!C9</f>
            </strRef>
          </tx>
          <spPr>
            <a:ln>
              <a:prstDash val="solid"/>
            </a:ln>
          </spPr>
          <cat>
            <numRef>
              <f>'Dashboard'!$B$10:$B$31</f>
            </numRef>
          </cat>
          <val>
            <numRef>
              <f>'Dashboard'!$C$10:$C$31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numFmt formatCode="#,##0" sourceLinked="0"/>
        <majorTickMark val="none"/>
        <minorTickMark val="none"/>
        <crossAx val="10"/>
      </valAx>
    </plotArea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 /></Relationships>
</file>

<file path=xl/drawings/drawing1.xml><?xml version="1.0" encoding="utf-8"?>
<wsDr xmlns:a="http://schemas.openxmlformats.org/drawingml/2006/main" xmlns:c="http://schemas.openxmlformats.org/drawingml/2006/chart" xmlns:r="http://schemas.openxmlformats.org/officeDocument/2006/relationships" xmlns="http://schemas.openxmlformats.org/drawingml/2006/spreadsheetDrawing">
  <oneCellAnchor>
    <from>
      <col>7</col>
      <colOff>0</colOff>
      <row>7</row>
      <rowOff>0</rowOff>
    </from>
    <ext cx="5760000" cy="3240000"/>
    <graphicFrame>
      <nvGraphicFramePr>
        <cNvPr id="1" name="Chart 1"/>
        <cNvGraphicFramePr/>
      </nvGraphicFramePr>
      <xfrm/>
      <a:graphic>
        <a:graphicData uri="http://schemas.openxmlformats.org/drawingml/2006/chart">
          <c:chart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Relationships xmlns="http://schemas.openxmlformats.org/package/2006/relationships"><Relationship Type="http://schemas.openxmlformats.org/officeDocument/2006/relationships/drawing" Target="/xl/drawings/drawing1.xml" Id="rId1" /></Relationships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B2:C25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46" customWidth="1" min="2" max="2"/>
    <col width="54" customWidth="1" min="3" max="3"/>
  </cols>
  <sheetData>
    <row r="2">
      <c r="B2" s="1" t="inlineStr">
        <is>
          <t>M-Pesa Statement → Cashbook</t>
        </is>
      </c>
    </row>
    <row r="3">
      <c r="B3" s="2" t="inlineStr">
        <is>
          <t>Turn your raw M-Pesa statement into a sorted business cashbook</t>
        </is>
      </c>
    </row>
    <row r="6" ht="22" customHeight="1">
      <c r="B6" s="3" t="inlineStr">
        <is>
          <t>HOW TO USE — 3 STEPS</t>
        </is>
      </c>
    </row>
    <row r="7" ht="30" customHeight="1">
      <c r="B7" s="4" t="inlineStr">
        <is>
          <t>1.  Get your statement</t>
        </is>
      </c>
      <c r="C7" s="5" t="inlineStr">
        <is>
          <t>On the M-Pesa app: Statements → request the Excel/CSV export to your email (it's free). Open it.</t>
        </is>
      </c>
    </row>
    <row r="8" ht="30" customHeight="1">
      <c r="B8" s="4" t="inlineStr">
        <is>
          <t>2.  Paste 4 columns into Cashbook</t>
        </is>
      </c>
      <c r="C8" s="5" t="inlineStr">
        <is>
          <t>Copy Completion Time, Details, Paid In and Withdrawn from the statement into the four yellow columns.</t>
        </is>
      </c>
    </row>
    <row r="9" ht="30" customHeight="1">
      <c r="B9" s="4" t="inlineStr">
        <is>
          <t>3.  It sorts itself</t>
        </is>
      </c>
      <c r="C9" s="5" t="inlineStr">
        <is>
          <t>Every line is categorised (Sales, Stock, Rent, Airtime, Charges…) and the Dashboard shows where your money goes.</t>
        </is>
      </c>
    </row>
    <row r="11" ht="22" customHeight="1">
      <c r="B11" s="3" t="inlineStr">
        <is>
          <t>THE CLEVER BIT</t>
        </is>
      </c>
    </row>
    <row r="12" ht="30" customHeight="1">
      <c r="B12" s="4" t="inlineStr">
        <is>
          <t>It reads the Details text</t>
        </is>
      </c>
      <c r="C12" s="5" t="inlineStr">
        <is>
          <t>The Rules tab turns M-Pesa wording into categories — 'Pay Bill to KPLC' → Electricity, 'Withdrawal Charge' → M-Pesa Charges.</t>
        </is>
      </c>
    </row>
    <row r="13" ht="30" customHeight="1">
      <c r="B13" s="4" t="inlineStr">
        <is>
          <t>Make it yours</t>
        </is>
      </c>
      <c r="C13" s="5" t="inlineStr">
        <is>
          <t>Add your own suppliers to the Rules tab (e.g. your landlord's paybill → Rent). One line, and every matching row is tagged.</t>
        </is>
      </c>
    </row>
    <row r="14" ht="30" customHeight="1">
      <c r="B14" s="4" t="inlineStr">
        <is>
          <t>See what fees cost you</t>
        </is>
      </c>
      <c r="C14" s="5" t="inlineStr">
        <is>
          <t>The Dashboard totals your M-Pesa charges — most dukas are shocked how much this adds up to.</t>
        </is>
      </c>
    </row>
    <row r="16" ht="22" customHeight="1">
      <c r="B16" s="3" t="inlineStr">
        <is>
          <t>WHAT TO EDIT</t>
        </is>
      </c>
    </row>
    <row r="17" ht="30" customHeight="1">
      <c r="B17" s="4" t="inlineStr">
        <is>
          <t>Yellow cells only</t>
        </is>
      </c>
      <c r="C17" s="5" t="inlineStr">
        <is>
          <t>The four Cashbook paste columns, the Rules table, and the opening balance. Grey cells are formulas.</t>
        </is>
      </c>
    </row>
    <row r="19" ht="22" customHeight="1">
      <c r="B19" s="3" t="inlineStr">
        <is>
          <t>WORKS EVERYWHERE</t>
        </is>
      </c>
    </row>
    <row r="20" ht="30" customHeight="1">
      <c r="B20" s="4" t="inlineStr">
        <is>
          <t>Excel or Google Sheets</t>
        </is>
      </c>
      <c r="C20" s="5" t="inlineStr">
        <is>
          <t>Open in either. On Google Sheets, paste with Ctrl+Shift+V (values only) for a clean import.</t>
        </is>
      </c>
    </row>
    <row r="22" ht="26" customHeight="1">
      <c r="B22" s="6" t="inlineStr">
        <is>
          <t>Rather not touch a spreadsheet? Our app reads your whole M-Pesa statement for you.</t>
        </is>
      </c>
    </row>
    <row r="23" ht="30" customHeight="1">
      <c r="B23" s="7" t="inlineStr">
        <is>
          <t>Biashara Yangu reads any M-Pesa statement by photo or upload and tracks your business automatically — free.  →  leadafrik.com/ai-cfo</t>
        </is>
      </c>
    </row>
    <row r="25" ht="18" customHeight="1">
      <c r="B25" s="44" t="inlineStr">
        <is>
          <t>© 2026 LeadAfrik  ·  leadafrik.com  —  Free to use. Please don't resell it or pass it off as your own.</t>
        </is>
      </c>
    </row>
  </sheetData>
  <sheetProtection selectLockedCells="0" selectUnlockedCells="0" sheet="1" objects="0" insertRows="1" insertHyperlinks="1" autoFilter="0" scenarios="0" formatColumns="0" deleteColumns="1" insertColumns="1" pivotTables="1" deleteRows="1" formatCells="0" formatRows="0" sort="0"/>
  <mergeCells count="9">
    <mergeCell ref="B6:C6"/>
    <mergeCell ref="B16:C16"/>
    <mergeCell ref="B2:C2"/>
    <mergeCell ref="B11:C11"/>
    <mergeCell ref="B25:C25"/>
    <mergeCell ref="B3:C3"/>
    <mergeCell ref="B19:C19"/>
    <mergeCell ref="B23:C23"/>
    <mergeCell ref="B22:C22"/>
  </mergeCells>
  <printOptions horizontalCentered="1"/>
  <pageMargins left="0.75" right="0.75" top="1" bottom="1" header="0.5" footer="0.5"/>
  <pageSetup orientation="portrait" paperSize="9" fitToHeight="0" fitToWidth="1"/>
  <headerFooter>
    <oddHeader/>
    <oddFooter>&amp;L&amp;8 &amp;K5B6675© 2026 LeadAfrik&amp;C&amp;8 &amp;K5B6675leadafrik.com&amp;R&amp;8 &amp;K5B6675Page &amp;P of &amp;N</oddFooter>
    <evenHeader/>
    <evenFooter/>
    <firstHeader/>
    <firstFooter/>
  </headerFooter>
</worksheet>
</file>

<file path=xl/worksheets/sheet2.xml><?xml version="1.0" encoding="utf-8"?>
<worksheet xmlns="http://schemas.openxmlformats.org/spreadsheetml/2006/main">
  <sheetPr>
    <outlinePr summaryBelow="1" summaryRight="1"/>
    <pageSetUpPr fitToPage="1"/>
  </sheetPr>
  <dimension ref="A1:F46"/>
  <sheetViews>
    <sheetView showGridLines="0" workbookViewId="0">
      <selection activeCell="A1" sqref="A1"/>
    </sheetView>
  </sheetViews>
  <sheetFormatPr baseColWidth="8" defaultRowHeight="15"/>
  <cols>
    <col width="2" customWidth="1" min="1" max="1"/>
    <col width="32" customWidth="1" min="2" max="2"/>
    <col width="24" customWidth="1" min="3" max="3"/>
    <col width="4" customWidth="1" min="4" max="4"/>
    <col width="24" customWidth="1" min="5" max="5"/>
    <col width="4" customWidth="1" min="6" max="6"/>
  </cols>
  <sheetData>
    <row r="1" ht="30" customHeight="1">
      <c r="A1" s="8" t="inlineStr">
        <is>
          <t>Rules &amp; Categories</t>
        </is>
      </c>
    </row>
    <row r="2" ht="18" customHeight="1">
      <c r="A2" s="9" t="inlineStr">
        <is>
          <t>How M-Pesa wording becomes a category. Edit the yellow cells — add your own suppliers any time.</t>
        </is>
      </c>
    </row>
    <row r="4">
      <c r="B4" s="10" t="inlineStr">
        <is>
          <t>Opening M-Pesa balance (KES)</t>
        </is>
      </c>
      <c r="C4" s="11" t="n">
        <v>0</v>
      </c>
    </row>
    <row r="6">
      <c r="B6" s="12" t="inlineStr">
        <is>
          <t>KEYWORD RULES  (checked top to bottom — first match wins)</t>
        </is>
      </c>
      <c r="E6" s="12" t="inlineStr">
        <is>
          <t>CATEGORIES</t>
        </is>
      </c>
    </row>
    <row r="7">
      <c r="B7" s="13" t="inlineStr">
        <is>
          <t>If the Details text contains…</t>
        </is>
      </c>
      <c r="C7" s="13" t="inlineStr">
        <is>
          <t>…categorise as</t>
        </is>
      </c>
    </row>
    <row r="8">
      <c r="B8" s="14" t="inlineStr">
        <is>
          <t>charge</t>
        </is>
      </c>
      <c r="C8" s="14" t="inlineStr">
        <is>
          <t>M-Pesa Charges</t>
        </is>
      </c>
      <c r="E8" s="15" t="inlineStr">
        <is>
          <t>Money In / Sales</t>
        </is>
      </c>
    </row>
    <row r="9">
      <c r="B9" s="14" t="inlineStr">
        <is>
          <t>fuliza</t>
        </is>
      </c>
      <c r="C9" s="14" t="inlineStr">
        <is>
          <t>Fuliza / Overdraft</t>
        </is>
      </c>
      <c r="E9" s="15" t="inlineStr">
        <is>
          <t>Stock / Shopping</t>
        </is>
      </c>
    </row>
    <row r="10">
      <c r="B10" s="14" t="inlineStr">
        <is>
          <t>airtime</t>
        </is>
      </c>
      <c r="C10" s="14" t="inlineStr">
        <is>
          <t>Airtime &amp; Data</t>
        </is>
      </c>
      <c r="E10" s="15" t="inlineStr">
        <is>
          <t>Rent</t>
        </is>
      </c>
    </row>
    <row r="11">
      <c r="B11" s="14" t="inlineStr">
        <is>
          <t>bundle</t>
        </is>
      </c>
      <c r="C11" s="14" t="inlineStr">
        <is>
          <t>Airtime &amp; Data</t>
        </is>
      </c>
      <c r="E11" s="15" t="inlineStr">
        <is>
          <t>Salary &amp; Wages</t>
        </is>
      </c>
    </row>
    <row r="12">
      <c r="B12" s="14" t="inlineStr">
        <is>
          <t>kplc</t>
        </is>
      </c>
      <c r="C12" s="14" t="inlineStr">
        <is>
          <t>Electricity</t>
        </is>
      </c>
      <c r="E12" s="15" t="inlineStr">
        <is>
          <t>Transport &amp; Fuel</t>
        </is>
      </c>
    </row>
    <row r="13">
      <c r="B13" s="14" t="inlineStr">
        <is>
          <t>kenya power</t>
        </is>
      </c>
      <c r="C13" s="14" t="inlineStr">
        <is>
          <t>Electricity</t>
        </is>
      </c>
      <c r="E13" s="15" t="inlineStr">
        <is>
          <t>Electricity</t>
        </is>
      </c>
    </row>
    <row r="14">
      <c r="B14" s="14" t="inlineStr">
        <is>
          <t>water</t>
        </is>
      </c>
      <c r="C14" s="14" t="inlineStr">
        <is>
          <t>Water</t>
        </is>
      </c>
      <c r="E14" s="15" t="inlineStr">
        <is>
          <t>Water</t>
        </is>
      </c>
    </row>
    <row r="15">
      <c r="B15" s="14" t="inlineStr">
        <is>
          <t>dstv</t>
        </is>
      </c>
      <c r="C15" s="14" t="inlineStr">
        <is>
          <t>TV &amp; Internet</t>
        </is>
      </c>
      <c r="E15" s="15" t="inlineStr">
        <is>
          <t>TV &amp; Internet</t>
        </is>
      </c>
    </row>
    <row r="16">
      <c r="B16" s="14" t="inlineStr">
        <is>
          <t>gotv</t>
        </is>
      </c>
      <c r="C16" s="14" t="inlineStr">
        <is>
          <t>TV &amp; Internet</t>
        </is>
      </c>
      <c r="E16" s="15" t="inlineStr">
        <is>
          <t>Airtime &amp; Data</t>
        </is>
      </c>
    </row>
    <row r="17">
      <c r="B17" s="14" t="inlineStr">
        <is>
          <t>zuku</t>
        </is>
      </c>
      <c r="C17" s="14" t="inlineStr">
        <is>
          <t>TV &amp; Internet</t>
        </is>
      </c>
      <c r="E17" s="15" t="inlineStr">
        <is>
          <t>M-Pesa Charges</t>
        </is>
      </c>
    </row>
    <row r="18">
      <c r="B18" s="14" t="inlineStr">
        <is>
          <t>safaricom home</t>
        </is>
      </c>
      <c r="C18" s="14" t="inlineStr">
        <is>
          <t>TV &amp; Internet</t>
        </is>
      </c>
      <c r="E18" s="15" t="inlineStr">
        <is>
          <t>Fuliza / Overdraft</t>
        </is>
      </c>
    </row>
    <row r="19">
      <c r="B19" s="14" t="inlineStr">
        <is>
          <t>naivas</t>
        </is>
      </c>
      <c r="C19" s="14" t="inlineStr">
        <is>
          <t>Stock / Shopping</t>
        </is>
      </c>
      <c r="E19" s="15" t="inlineStr">
        <is>
          <t>Health</t>
        </is>
      </c>
    </row>
    <row r="20">
      <c r="B20" s="14" t="inlineStr">
        <is>
          <t>carrefour</t>
        </is>
      </c>
      <c r="C20" s="14" t="inlineStr">
        <is>
          <t>Stock / Shopping</t>
        </is>
      </c>
      <c r="E20" s="15" t="inlineStr">
        <is>
          <t>School Fees</t>
        </is>
      </c>
    </row>
    <row r="21">
      <c r="B21" s="14" t="inlineStr">
        <is>
          <t>quickmart</t>
        </is>
      </c>
      <c r="C21" s="14" t="inlineStr">
        <is>
          <t>Stock / Shopping</t>
        </is>
      </c>
      <c r="E21" s="15" t="inlineStr">
        <is>
          <t>Savings</t>
        </is>
      </c>
    </row>
    <row r="22">
      <c r="B22" s="14" t="inlineStr">
        <is>
          <t>supermarket</t>
        </is>
      </c>
      <c r="C22" s="14" t="inlineStr">
        <is>
          <t>Stock / Shopping</t>
        </is>
      </c>
      <c r="E22" s="15" t="inlineStr">
        <is>
          <t>Loan / Savings</t>
        </is>
      </c>
    </row>
    <row r="23">
      <c r="B23" s="14" t="inlineStr">
        <is>
          <t>wholesale</t>
        </is>
      </c>
      <c r="C23" s="14" t="inlineStr">
        <is>
          <t>Stock / Shopping</t>
        </is>
      </c>
      <c r="E23" s="15" t="inlineStr">
        <is>
          <t>Cash Deposit</t>
        </is>
      </c>
    </row>
    <row r="24">
      <c r="B24" s="14" t="inlineStr">
        <is>
          <t>pharmacy</t>
        </is>
      </c>
      <c r="C24" s="14" t="inlineStr">
        <is>
          <t>Health</t>
        </is>
      </c>
      <c r="E24" s="15" t="inlineStr">
        <is>
          <t>Cash Withdrawal</t>
        </is>
      </c>
    </row>
    <row r="25">
      <c r="B25" s="14" t="inlineStr">
        <is>
          <t>chemist</t>
        </is>
      </c>
      <c r="C25" s="14" t="inlineStr">
        <is>
          <t>Health</t>
        </is>
      </c>
      <c r="E25" s="15" t="inlineStr">
        <is>
          <t>Till / Purchase</t>
        </is>
      </c>
    </row>
    <row r="26">
      <c r="B26" s="14" t="inlineStr">
        <is>
          <t>hospital</t>
        </is>
      </c>
      <c r="C26" s="14" t="inlineStr">
        <is>
          <t>Health</t>
        </is>
      </c>
      <c r="E26" s="15" t="inlineStr">
        <is>
          <t>Bill Payment</t>
        </is>
      </c>
    </row>
    <row r="27">
      <c r="B27" s="14" t="inlineStr">
        <is>
          <t>clinic</t>
        </is>
      </c>
      <c r="C27" s="14" t="inlineStr">
        <is>
          <t>Health</t>
        </is>
      </c>
      <c r="E27" s="15" t="inlineStr">
        <is>
          <t>Send Money</t>
        </is>
      </c>
    </row>
    <row r="28">
      <c r="B28" s="14" t="inlineStr">
        <is>
          <t>school</t>
        </is>
      </c>
      <c r="C28" s="14" t="inlineStr">
        <is>
          <t>School Fees</t>
        </is>
      </c>
      <c r="E28" s="15" t="inlineStr">
        <is>
          <t>Pochi la Biashara</t>
        </is>
      </c>
    </row>
    <row r="29">
      <c r="B29" s="14" t="inlineStr">
        <is>
          <t>fees</t>
        </is>
      </c>
      <c r="C29" s="14" t="inlineStr">
        <is>
          <t>School Fees</t>
        </is>
      </c>
      <c r="E29" s="15" t="inlineStr">
        <is>
          <t>Uncategorised</t>
        </is>
      </c>
    </row>
    <row r="30">
      <c r="B30" s="14" t="inlineStr">
        <is>
          <t>rent</t>
        </is>
      </c>
      <c r="C30" s="14" t="inlineStr">
        <is>
          <t>Rent</t>
        </is>
      </c>
    </row>
    <row r="31">
      <c r="B31" s="14" t="inlineStr">
        <is>
          <t>salary</t>
        </is>
      </c>
      <c r="C31" s="14" t="inlineStr">
        <is>
          <t>Salary &amp; Wages</t>
        </is>
      </c>
    </row>
    <row r="32">
      <c r="B32" s="14" t="inlineStr">
        <is>
          <t>fuel</t>
        </is>
      </c>
      <c r="C32" s="14" t="inlineStr">
        <is>
          <t>Transport &amp; Fuel</t>
        </is>
      </c>
    </row>
    <row r="33">
      <c r="B33" s="14" t="inlineStr">
        <is>
          <t>petrol</t>
        </is>
      </c>
      <c r="C33" s="14" t="inlineStr">
        <is>
          <t>Transport &amp; Fuel</t>
        </is>
      </c>
    </row>
    <row r="34">
      <c r="B34" s="14" t="inlineStr">
        <is>
          <t>shell</t>
        </is>
      </c>
      <c r="C34" s="14" t="inlineStr">
        <is>
          <t>Transport &amp; Fuel</t>
        </is>
      </c>
    </row>
    <row r="35">
      <c r="B35" s="14" t="inlineStr">
        <is>
          <t>rubis</t>
        </is>
      </c>
      <c r="C35" s="14" t="inlineStr">
        <is>
          <t>Transport &amp; Fuel</t>
        </is>
      </c>
    </row>
    <row r="36">
      <c r="B36" s="14" t="inlineStr">
        <is>
          <t>m-shwari</t>
        </is>
      </c>
      <c r="C36" s="14" t="inlineStr">
        <is>
          <t>Savings</t>
        </is>
      </c>
    </row>
    <row r="37">
      <c r="B37" s="14" t="inlineStr">
        <is>
          <t>kcb m-pesa</t>
        </is>
      </c>
      <c r="C37" s="14" t="inlineStr">
        <is>
          <t>Loan / Savings</t>
        </is>
      </c>
    </row>
    <row r="38">
      <c r="B38" s="14" t="inlineStr">
        <is>
          <t>received from</t>
        </is>
      </c>
      <c r="C38" s="14" t="inlineStr">
        <is>
          <t>Money In / Sales</t>
        </is>
      </c>
    </row>
    <row r="39">
      <c r="B39" s="14" t="inlineStr">
        <is>
          <t>business payment from</t>
        </is>
      </c>
      <c r="C39" s="14" t="inlineStr">
        <is>
          <t>Money In / Sales</t>
        </is>
      </c>
    </row>
    <row r="40">
      <c r="B40" s="14" t="inlineStr">
        <is>
          <t>deposit</t>
        </is>
      </c>
      <c r="C40" s="14" t="inlineStr">
        <is>
          <t>Cash Deposit</t>
        </is>
      </c>
    </row>
    <row r="41">
      <c r="B41" s="14" t="inlineStr">
        <is>
          <t>withdraw</t>
        </is>
      </c>
      <c r="C41" s="14" t="inlineStr">
        <is>
          <t>Cash Withdrawal</t>
        </is>
      </c>
    </row>
    <row r="42">
      <c r="B42" s="14" t="inlineStr">
        <is>
          <t>merchant payment</t>
        </is>
      </c>
      <c r="C42" s="14" t="inlineStr">
        <is>
          <t>Till / Purchase</t>
        </is>
      </c>
    </row>
    <row r="43">
      <c r="B43" s="14" t="inlineStr">
        <is>
          <t>pay bill</t>
        </is>
      </c>
      <c r="C43" s="14" t="inlineStr">
        <is>
          <t>Bill Payment</t>
        </is>
      </c>
    </row>
    <row r="44">
      <c r="B44" s="14" t="inlineStr">
        <is>
          <t>customer transfer</t>
        </is>
      </c>
      <c r="C44" s="14" t="inlineStr">
        <is>
          <t>Send Money</t>
        </is>
      </c>
    </row>
    <row r="45">
      <c r="B45" s="14" t="inlineStr">
        <is>
          <t>transfer to</t>
        </is>
      </c>
      <c r="C45" s="14" t="inlineStr">
        <is>
          <t>Send Money</t>
        </is>
      </c>
    </row>
    <row r="46">
      <c r="B46" s="14" t="inlineStr">
        <is>
          <t>pochi</t>
        </is>
      </c>
      <c r="C46" s="14" t="inlineStr">
        <is>
          <t>Pochi la Biashara</t>
        </is>
      </c>
    </row>
  </sheetData>
  <sheetProtection selectLockedCells="0" selectUnlockedCells="0" sheet="1" objects="0" insertRows="1" insertHyperlinks="1" autoFilter="0" scenarios="0" formatColumns="0" deleteColumns="1" insertColumns="1" pivotTables="1" deleteRows="1" formatCells="0" formatRows="0" sort="0"/>
  <mergeCells count="4">
    <mergeCell ref="A2:F2"/>
    <mergeCell ref="B6:C6"/>
    <mergeCell ref="A1:F1"/>
    <mergeCell ref="E6:F6"/>
  </mergeCells>
  <printOptions horizontalCentered="1"/>
  <pageMargins left="0.75" right="0.75" top="1" bottom="1" header="0.5" footer="0.5"/>
  <pageSetup orientation="portrait" paperSize="9" fitToHeight="0" fitToWidth="1"/>
  <headerFooter>
    <oddHeader/>
    <oddFooter>&amp;L&amp;8 &amp;K5B6675© 2026 LeadAfrik&amp;C&amp;8 &amp;K5B6675leadafrik.com&amp;R&amp;8 &amp;K5B6675Page &amp;P of &amp;N</oddFooter>
    <evenHeader/>
    <evenFooter/>
    <firstHeader/>
    <firstFooter/>
  </headerFooter>
</worksheet>
</file>

<file path=xl/worksheets/sheet3.xml><?xml version="1.0" encoding="utf-8"?>
<worksheet xmlns="http://schemas.openxmlformats.org/spreadsheetml/2006/main">
  <sheetPr>
    <outlinePr summaryBelow="1" summaryRight="1"/>
    <pageSetUpPr fitToPage="1"/>
  </sheetPr>
  <dimension ref="A1:I504"/>
  <sheetViews>
    <sheetView showGridLines="0" workbookViewId="0">
      <pane ySplit="4" topLeftCell="A5" activePane="bottomLeft" state="frozen"/>
      <selection pane="bottomLeft" activeCell="A1" sqref="A1"/>
    </sheetView>
  </sheetViews>
  <sheetFormatPr baseColWidth="8" defaultRowHeight="15"/>
  <cols>
    <col width="14" customWidth="1" min="1" max="1"/>
    <col width="44" customWidth="1" min="2" max="2"/>
    <col width="13" customWidth="1" min="3" max="3"/>
    <col width="13" customWidth="1" min="4" max="4"/>
    <col width="22" customWidth="1" min="5" max="5"/>
    <col width="14" customWidth="1" min="6" max="6"/>
    <col hidden="1" width="13" customWidth="1" min="8" max="8"/>
    <col hidden="1" width="13" customWidth="1" min="9" max="9"/>
  </cols>
  <sheetData>
    <row r="1" ht="30" customHeight="1">
      <c r="A1" s="8" t="inlineStr">
        <is>
          <t>Cashbook</t>
        </is>
      </c>
    </row>
    <row r="2" ht="18" customHeight="1">
      <c r="A2" s="9" t="inlineStr">
        <is>
          <t>Paste the four yellow columns from your M-Pesa statement. Category and Balance fill in on their own.</t>
        </is>
      </c>
    </row>
    <row r="4" ht="26" customHeight="1">
      <c r="A4" s="16" t="inlineStr">
        <is>
          <t>Date</t>
        </is>
      </c>
      <c r="B4" s="16" t="inlineStr">
        <is>
          <t>Details (from statement)</t>
        </is>
      </c>
      <c r="C4" s="16" t="inlineStr">
        <is>
          <t>Money In</t>
        </is>
      </c>
      <c r="D4" s="16" t="inlineStr">
        <is>
          <t>Money Out</t>
        </is>
      </c>
      <c r="E4" s="16" t="inlineStr">
        <is>
          <t>Category</t>
        </is>
      </c>
      <c r="F4" s="16" t="inlineStr">
        <is>
          <t>Balance</t>
        </is>
      </c>
    </row>
    <row r="5">
      <c r="A5" s="17" t="n">
        <v>46027</v>
      </c>
      <c r="B5" s="18" t="inlineStr">
        <is>
          <t>Airtime Purchase</t>
        </is>
      </c>
      <c r="C5" s="19" t="n">
        <v>0</v>
      </c>
      <c r="D5" s="19" t="n">
        <v>100</v>
      </c>
      <c r="E5" s="20">
        <f t="array" ref="E5">IF($B5="","",IFERROR(INDEX(Rules!$C$8:$C$46,MATCH(1,ISNUMBER(SEARCH(Rules!$B$8:$B$46,$B5))*(Rules!$B$8:$B$46&lt;&gt;""),0)),"Uncategorised"))</f>
        <v/>
      </c>
      <c r="F5" s="21">
        <f>IF($B5="","",Rules!$C$4+SUM($C$5:C5)-SUM($H$5:H5))</f>
        <v/>
      </c>
      <c r="H5" s="22">
        <f>IF($B5="","",ABS(D5))</f>
        <v/>
      </c>
      <c r="I5">
        <f>IF($B5="","",IFERROR(MONTH($A5),0))</f>
        <v/>
      </c>
    </row>
    <row r="6">
      <c r="A6" s="23" t="n">
        <v>46027</v>
      </c>
      <c r="B6" s="24" t="inlineStr">
        <is>
          <t>Funds received from 254712345678 - JOHN M</t>
        </is>
      </c>
      <c r="C6" s="25" t="n">
        <v>5000</v>
      </c>
      <c r="D6" s="25" t="n">
        <v>0</v>
      </c>
      <c r="E6" s="26">
        <f t="array" ref="E6">IF($B6="","",IFERROR(INDEX(Rules!$C$8:$C$46,MATCH(1,ISNUMBER(SEARCH(Rules!$B$8:$B$46,$B6))*(Rules!$B$8:$B$46&lt;&gt;""),0)),"Uncategorised"))</f>
        <v/>
      </c>
      <c r="F6" s="27">
        <f>IF($B6="","",Rules!$C$4+SUM($C$5:C6)-SUM($H$5:H6))</f>
        <v/>
      </c>
      <c r="H6" s="22">
        <f>IF($B6="","",ABS(D6))</f>
        <v/>
      </c>
      <c r="I6">
        <f>IF($B6="","",IFERROR(MONTH($A6),0))</f>
        <v/>
      </c>
    </row>
    <row r="7">
      <c r="A7" s="17" t="n">
        <v>46028</v>
      </c>
      <c r="B7" s="18" t="inlineStr">
        <is>
          <t>Pay Bill to 888880 - KPLC PREPAID Acc 123</t>
        </is>
      </c>
      <c r="C7" s="19" t="n">
        <v>0</v>
      </c>
      <c r="D7" s="19" t="n">
        <v>1500</v>
      </c>
      <c r="E7" s="20">
        <f t="array" ref="E7">IF($B7="","",IFERROR(INDEX(Rules!$C$8:$C$46,MATCH(1,ISNUMBER(SEARCH(Rules!$B$8:$B$46,$B7))*(Rules!$B$8:$B$46&lt;&gt;""),0)),"Uncategorised"))</f>
        <v/>
      </c>
      <c r="F7" s="21">
        <f>IF($B7="","",Rules!$C$4+SUM($C$5:C7)-SUM($H$5:H7))</f>
        <v/>
      </c>
      <c r="H7" s="22">
        <f>IF($B7="","",ABS(D7))</f>
        <v/>
      </c>
      <c r="I7">
        <f>IF($B7="","",IFERROR(MONTH($A7),0))</f>
        <v/>
      </c>
    </row>
    <row r="8">
      <c r="A8" s="28" t="n"/>
      <c r="B8" s="29" t="n"/>
      <c r="C8" s="30" t="n"/>
      <c r="D8" s="30" t="n"/>
      <c r="E8" s="26">
        <f t="array" ref="E8">IF($B8="","",IFERROR(INDEX(Rules!$C$8:$C$46,MATCH(1,ISNUMBER(SEARCH(Rules!$B$8:$B$46,$B8))*(Rules!$B$8:$B$46&lt;&gt;""),0)),"Uncategorised"))</f>
        <v/>
      </c>
      <c r="F8" s="27">
        <f>IF($B8="","",Rules!$C$4+SUM($C$5:C8)-SUM($H$5:H8))</f>
        <v/>
      </c>
      <c r="H8" s="22">
        <f>IF($B8="","",ABS(D8))</f>
        <v/>
      </c>
      <c r="I8">
        <f>IF($B8="","",IFERROR(MONTH($A8),0))</f>
        <v/>
      </c>
    </row>
    <row r="9">
      <c r="A9" s="31" t="n"/>
      <c r="B9" s="32" t="n"/>
      <c r="C9" s="33" t="n"/>
      <c r="D9" s="33" t="n"/>
      <c r="E9" s="20">
        <f t="array" ref="E9">IF($B9="","",IFERROR(INDEX(Rules!$C$8:$C$46,MATCH(1,ISNUMBER(SEARCH(Rules!$B$8:$B$46,$B9))*(Rules!$B$8:$B$46&lt;&gt;""),0)),"Uncategorised"))</f>
        <v/>
      </c>
      <c r="F9" s="21">
        <f>IF($B9="","",Rules!$C$4+SUM($C$5:C9)-SUM($H$5:H9))</f>
        <v/>
      </c>
      <c r="H9" s="22">
        <f>IF($B9="","",ABS(D9))</f>
        <v/>
      </c>
      <c r="I9">
        <f>IF($B9="","",IFERROR(MONTH($A9),0))</f>
        <v/>
      </c>
    </row>
    <row r="10">
      <c r="A10" s="28" t="n"/>
      <c r="B10" s="29" t="n"/>
      <c r="C10" s="30" t="n"/>
      <c r="D10" s="30" t="n"/>
      <c r="E10" s="26">
        <f t="array" ref="E10">IF($B10="","",IFERROR(INDEX(Rules!$C$8:$C$46,MATCH(1,ISNUMBER(SEARCH(Rules!$B$8:$B$46,$B10))*(Rules!$B$8:$B$46&lt;&gt;""),0)),"Uncategorised"))</f>
        <v/>
      </c>
      <c r="F10" s="27">
        <f>IF($B10="","",Rules!$C$4+SUM($C$5:C10)-SUM($H$5:H10))</f>
        <v/>
      </c>
      <c r="H10" s="22">
        <f>IF($B10="","",ABS(D10))</f>
        <v/>
      </c>
      <c r="I10">
        <f>IF($B10="","",IFERROR(MONTH($A10),0))</f>
        <v/>
      </c>
    </row>
    <row r="11">
      <c r="A11" s="31" t="n"/>
      <c r="B11" s="32" t="n"/>
      <c r="C11" s="33" t="n"/>
      <c r="D11" s="33" t="n"/>
      <c r="E11" s="20">
        <f t="array" ref="E11">IF($B11="","",IFERROR(INDEX(Rules!$C$8:$C$46,MATCH(1,ISNUMBER(SEARCH(Rules!$B$8:$B$46,$B11))*(Rules!$B$8:$B$46&lt;&gt;""),0)),"Uncategorised"))</f>
        <v/>
      </c>
      <c r="F11" s="21">
        <f>IF($B11="","",Rules!$C$4+SUM($C$5:C11)-SUM($H$5:H11))</f>
        <v/>
      </c>
      <c r="H11" s="22">
        <f>IF($B11="","",ABS(D11))</f>
        <v/>
      </c>
      <c r="I11">
        <f>IF($B11="","",IFERROR(MONTH($A11),0))</f>
        <v/>
      </c>
    </row>
    <row r="12">
      <c r="A12" s="28" t="n"/>
      <c r="B12" s="29" t="n"/>
      <c r="C12" s="30" t="n"/>
      <c r="D12" s="30" t="n"/>
      <c r="E12" s="26">
        <f t="array" ref="E12">IF($B12="","",IFERROR(INDEX(Rules!$C$8:$C$46,MATCH(1,ISNUMBER(SEARCH(Rules!$B$8:$B$46,$B12))*(Rules!$B$8:$B$46&lt;&gt;""),0)),"Uncategorised"))</f>
        <v/>
      </c>
      <c r="F12" s="27">
        <f>IF($B12="","",Rules!$C$4+SUM($C$5:C12)-SUM($H$5:H12))</f>
        <v/>
      </c>
      <c r="H12" s="22">
        <f>IF($B12="","",ABS(D12))</f>
        <v/>
      </c>
      <c r="I12">
        <f>IF($B12="","",IFERROR(MONTH($A12),0))</f>
        <v/>
      </c>
    </row>
    <row r="13">
      <c r="A13" s="31" t="n"/>
      <c r="B13" s="32" t="n"/>
      <c r="C13" s="33" t="n"/>
      <c r="D13" s="33" t="n"/>
      <c r="E13" s="20">
        <f t="array" ref="E13">IF($B13="","",IFERROR(INDEX(Rules!$C$8:$C$46,MATCH(1,ISNUMBER(SEARCH(Rules!$B$8:$B$46,$B13))*(Rules!$B$8:$B$46&lt;&gt;""),0)),"Uncategorised"))</f>
        <v/>
      </c>
      <c r="F13" s="21">
        <f>IF($B13="","",Rules!$C$4+SUM($C$5:C13)-SUM($H$5:H13))</f>
        <v/>
      </c>
      <c r="H13" s="22">
        <f>IF($B13="","",ABS(D13))</f>
        <v/>
      </c>
      <c r="I13">
        <f>IF($B13="","",IFERROR(MONTH($A13),0))</f>
        <v/>
      </c>
    </row>
    <row r="14">
      <c r="A14" s="28" t="n"/>
      <c r="B14" s="29" t="n"/>
      <c r="C14" s="30" t="n"/>
      <c r="D14" s="30" t="n"/>
      <c r="E14" s="26">
        <f t="array" ref="E14">IF($B14="","",IFERROR(INDEX(Rules!$C$8:$C$46,MATCH(1,ISNUMBER(SEARCH(Rules!$B$8:$B$46,$B14))*(Rules!$B$8:$B$46&lt;&gt;""),0)),"Uncategorised"))</f>
        <v/>
      </c>
      <c r="F14" s="27">
        <f>IF($B14="","",Rules!$C$4+SUM($C$5:C14)-SUM($H$5:H14))</f>
        <v/>
      </c>
      <c r="H14" s="22">
        <f>IF($B14="","",ABS(D14))</f>
        <v/>
      </c>
      <c r="I14">
        <f>IF($B14="","",IFERROR(MONTH($A14),0))</f>
        <v/>
      </c>
    </row>
    <row r="15">
      <c r="A15" s="31" t="n"/>
      <c r="B15" s="32" t="n"/>
      <c r="C15" s="33" t="n"/>
      <c r="D15" s="33" t="n"/>
      <c r="E15" s="20">
        <f t="array" ref="E15">IF($B15="","",IFERROR(INDEX(Rules!$C$8:$C$46,MATCH(1,ISNUMBER(SEARCH(Rules!$B$8:$B$46,$B15))*(Rules!$B$8:$B$46&lt;&gt;""),0)),"Uncategorised"))</f>
        <v/>
      </c>
      <c r="F15" s="21">
        <f>IF($B15="","",Rules!$C$4+SUM($C$5:C15)-SUM($H$5:H15))</f>
        <v/>
      </c>
      <c r="H15" s="22">
        <f>IF($B15="","",ABS(D15))</f>
        <v/>
      </c>
      <c r="I15">
        <f>IF($B15="","",IFERROR(MONTH($A15),0))</f>
        <v/>
      </c>
    </row>
    <row r="16">
      <c r="A16" s="28" t="n"/>
      <c r="B16" s="29" t="n"/>
      <c r="C16" s="30" t="n"/>
      <c r="D16" s="30" t="n"/>
      <c r="E16" s="26">
        <f t="array" ref="E16">IF($B16="","",IFERROR(INDEX(Rules!$C$8:$C$46,MATCH(1,ISNUMBER(SEARCH(Rules!$B$8:$B$46,$B16))*(Rules!$B$8:$B$46&lt;&gt;""),0)),"Uncategorised"))</f>
        <v/>
      </c>
      <c r="F16" s="27">
        <f>IF($B16="","",Rules!$C$4+SUM($C$5:C16)-SUM($H$5:H16))</f>
        <v/>
      </c>
      <c r="H16" s="22">
        <f>IF($B16="","",ABS(D16))</f>
        <v/>
      </c>
      <c r="I16">
        <f>IF($B16="","",IFERROR(MONTH($A16),0))</f>
        <v/>
      </c>
    </row>
    <row r="17">
      <c r="A17" s="31" t="n"/>
      <c r="B17" s="32" t="n"/>
      <c r="C17" s="33" t="n"/>
      <c r="D17" s="33" t="n"/>
      <c r="E17" s="20">
        <f t="array" ref="E17">IF($B17="","",IFERROR(INDEX(Rules!$C$8:$C$46,MATCH(1,ISNUMBER(SEARCH(Rules!$B$8:$B$46,$B17))*(Rules!$B$8:$B$46&lt;&gt;""),0)),"Uncategorised"))</f>
        <v/>
      </c>
      <c r="F17" s="21">
        <f>IF($B17="","",Rules!$C$4+SUM($C$5:C17)-SUM($H$5:H17))</f>
        <v/>
      </c>
      <c r="H17" s="22">
        <f>IF($B17="","",ABS(D17))</f>
        <v/>
      </c>
      <c r="I17">
        <f>IF($B17="","",IFERROR(MONTH($A17),0))</f>
        <v/>
      </c>
    </row>
    <row r="18">
      <c r="A18" s="28" t="n"/>
      <c r="B18" s="29" t="n"/>
      <c r="C18" s="30" t="n"/>
      <c r="D18" s="30" t="n"/>
      <c r="E18" s="26">
        <f t="array" ref="E18">IF($B18="","",IFERROR(INDEX(Rules!$C$8:$C$46,MATCH(1,ISNUMBER(SEARCH(Rules!$B$8:$B$46,$B18))*(Rules!$B$8:$B$46&lt;&gt;""),0)),"Uncategorised"))</f>
        <v/>
      </c>
      <c r="F18" s="27">
        <f>IF($B18="","",Rules!$C$4+SUM($C$5:C18)-SUM($H$5:H18))</f>
        <v/>
      </c>
      <c r="H18" s="22">
        <f>IF($B18="","",ABS(D18))</f>
        <v/>
      </c>
      <c r="I18">
        <f>IF($B18="","",IFERROR(MONTH($A18),0))</f>
        <v/>
      </c>
    </row>
    <row r="19">
      <c r="A19" s="31" t="n"/>
      <c r="B19" s="32" t="n"/>
      <c r="C19" s="33" t="n"/>
      <c r="D19" s="33" t="n"/>
      <c r="E19" s="20">
        <f t="array" ref="E19">IF($B19="","",IFERROR(INDEX(Rules!$C$8:$C$46,MATCH(1,ISNUMBER(SEARCH(Rules!$B$8:$B$46,$B19))*(Rules!$B$8:$B$46&lt;&gt;""),0)),"Uncategorised"))</f>
        <v/>
      </c>
      <c r="F19" s="21">
        <f>IF($B19="","",Rules!$C$4+SUM($C$5:C19)-SUM($H$5:H19))</f>
        <v/>
      </c>
      <c r="H19" s="22">
        <f>IF($B19="","",ABS(D19))</f>
        <v/>
      </c>
      <c r="I19">
        <f>IF($B19="","",IFERROR(MONTH($A19),0))</f>
        <v/>
      </c>
    </row>
    <row r="20">
      <c r="A20" s="28" t="n"/>
      <c r="B20" s="29" t="n"/>
      <c r="C20" s="30" t="n"/>
      <c r="D20" s="30" t="n"/>
      <c r="E20" s="26">
        <f t="array" ref="E20">IF($B20="","",IFERROR(INDEX(Rules!$C$8:$C$46,MATCH(1,ISNUMBER(SEARCH(Rules!$B$8:$B$46,$B20))*(Rules!$B$8:$B$46&lt;&gt;""),0)),"Uncategorised"))</f>
        <v/>
      </c>
      <c r="F20" s="27">
        <f>IF($B20="","",Rules!$C$4+SUM($C$5:C20)-SUM($H$5:H20))</f>
        <v/>
      </c>
      <c r="H20" s="22">
        <f>IF($B20="","",ABS(D20))</f>
        <v/>
      </c>
      <c r="I20">
        <f>IF($B20="","",IFERROR(MONTH($A20),0))</f>
        <v/>
      </c>
    </row>
    <row r="21">
      <c r="A21" s="31" t="n"/>
      <c r="B21" s="32" t="n"/>
      <c r="C21" s="33" t="n"/>
      <c r="D21" s="33" t="n"/>
      <c r="E21" s="20">
        <f t="array" ref="E21">IF($B21="","",IFERROR(INDEX(Rules!$C$8:$C$46,MATCH(1,ISNUMBER(SEARCH(Rules!$B$8:$B$46,$B21))*(Rules!$B$8:$B$46&lt;&gt;""),0)),"Uncategorised"))</f>
        <v/>
      </c>
      <c r="F21" s="21">
        <f>IF($B21="","",Rules!$C$4+SUM($C$5:C21)-SUM($H$5:H21))</f>
        <v/>
      </c>
      <c r="H21" s="22">
        <f>IF($B21="","",ABS(D21))</f>
        <v/>
      </c>
      <c r="I21">
        <f>IF($B21="","",IFERROR(MONTH($A21),0))</f>
        <v/>
      </c>
    </row>
    <row r="22">
      <c r="A22" s="28" t="n"/>
      <c r="B22" s="29" t="n"/>
      <c r="C22" s="30" t="n"/>
      <c r="D22" s="30" t="n"/>
      <c r="E22" s="26">
        <f t="array" ref="E22">IF($B22="","",IFERROR(INDEX(Rules!$C$8:$C$46,MATCH(1,ISNUMBER(SEARCH(Rules!$B$8:$B$46,$B22))*(Rules!$B$8:$B$46&lt;&gt;""),0)),"Uncategorised"))</f>
        <v/>
      </c>
      <c r="F22" s="27">
        <f>IF($B22="","",Rules!$C$4+SUM($C$5:C22)-SUM($H$5:H22))</f>
        <v/>
      </c>
      <c r="H22" s="22">
        <f>IF($B22="","",ABS(D22))</f>
        <v/>
      </c>
      <c r="I22">
        <f>IF($B22="","",IFERROR(MONTH($A22),0))</f>
        <v/>
      </c>
    </row>
    <row r="23">
      <c r="A23" s="31" t="n"/>
      <c r="B23" s="32" t="n"/>
      <c r="C23" s="33" t="n"/>
      <c r="D23" s="33" t="n"/>
      <c r="E23" s="20">
        <f t="array" ref="E23">IF($B23="","",IFERROR(INDEX(Rules!$C$8:$C$46,MATCH(1,ISNUMBER(SEARCH(Rules!$B$8:$B$46,$B23))*(Rules!$B$8:$B$46&lt;&gt;""),0)),"Uncategorised"))</f>
        <v/>
      </c>
      <c r="F23" s="21">
        <f>IF($B23="","",Rules!$C$4+SUM($C$5:C23)-SUM($H$5:H23))</f>
        <v/>
      </c>
      <c r="H23" s="22">
        <f>IF($B23="","",ABS(D23))</f>
        <v/>
      </c>
      <c r="I23">
        <f>IF($B23="","",IFERROR(MONTH($A23),0))</f>
        <v/>
      </c>
    </row>
    <row r="24">
      <c r="A24" s="28" t="n"/>
      <c r="B24" s="29" t="n"/>
      <c r="C24" s="30" t="n"/>
      <c r="D24" s="30" t="n"/>
      <c r="E24" s="26">
        <f t="array" ref="E24">IF($B24="","",IFERROR(INDEX(Rules!$C$8:$C$46,MATCH(1,ISNUMBER(SEARCH(Rules!$B$8:$B$46,$B24))*(Rules!$B$8:$B$46&lt;&gt;""),0)),"Uncategorised"))</f>
        <v/>
      </c>
      <c r="F24" s="27">
        <f>IF($B24="","",Rules!$C$4+SUM($C$5:C24)-SUM($H$5:H24))</f>
        <v/>
      </c>
      <c r="H24" s="22">
        <f>IF($B24="","",ABS(D24))</f>
        <v/>
      </c>
      <c r="I24">
        <f>IF($B24="","",IFERROR(MONTH($A24),0))</f>
        <v/>
      </c>
    </row>
    <row r="25">
      <c r="A25" s="31" t="n"/>
      <c r="B25" s="32" t="n"/>
      <c r="C25" s="33" t="n"/>
      <c r="D25" s="33" t="n"/>
      <c r="E25" s="20">
        <f t="array" ref="E25">IF($B25="","",IFERROR(INDEX(Rules!$C$8:$C$46,MATCH(1,ISNUMBER(SEARCH(Rules!$B$8:$B$46,$B25))*(Rules!$B$8:$B$46&lt;&gt;""),0)),"Uncategorised"))</f>
        <v/>
      </c>
      <c r="F25" s="21">
        <f>IF($B25="","",Rules!$C$4+SUM($C$5:C25)-SUM($H$5:H25))</f>
        <v/>
      </c>
      <c r="H25" s="22">
        <f>IF($B25="","",ABS(D25))</f>
        <v/>
      </c>
      <c r="I25">
        <f>IF($B25="","",IFERROR(MONTH($A25),0))</f>
        <v/>
      </c>
    </row>
    <row r="26">
      <c r="A26" s="28" t="n"/>
      <c r="B26" s="29" t="n"/>
      <c r="C26" s="30" t="n"/>
      <c r="D26" s="30" t="n"/>
      <c r="E26" s="26">
        <f t="array" ref="E26">IF($B26="","",IFERROR(INDEX(Rules!$C$8:$C$46,MATCH(1,ISNUMBER(SEARCH(Rules!$B$8:$B$46,$B26))*(Rules!$B$8:$B$46&lt;&gt;""),0)),"Uncategorised"))</f>
        <v/>
      </c>
      <c r="F26" s="27">
        <f>IF($B26="","",Rules!$C$4+SUM($C$5:C26)-SUM($H$5:H26))</f>
        <v/>
      </c>
      <c r="H26" s="22">
        <f>IF($B26="","",ABS(D26))</f>
        <v/>
      </c>
      <c r="I26">
        <f>IF($B26="","",IFERROR(MONTH($A26),0))</f>
        <v/>
      </c>
    </row>
    <row r="27">
      <c r="A27" s="31" t="n"/>
      <c r="B27" s="32" t="n"/>
      <c r="C27" s="33" t="n"/>
      <c r="D27" s="33" t="n"/>
      <c r="E27" s="20">
        <f t="array" ref="E27">IF($B27="","",IFERROR(INDEX(Rules!$C$8:$C$46,MATCH(1,ISNUMBER(SEARCH(Rules!$B$8:$B$46,$B27))*(Rules!$B$8:$B$46&lt;&gt;""),0)),"Uncategorised"))</f>
        <v/>
      </c>
      <c r="F27" s="21">
        <f>IF($B27="","",Rules!$C$4+SUM($C$5:C27)-SUM($H$5:H27))</f>
        <v/>
      </c>
      <c r="H27" s="22">
        <f>IF($B27="","",ABS(D27))</f>
        <v/>
      </c>
      <c r="I27">
        <f>IF($B27="","",IFERROR(MONTH($A27),0))</f>
        <v/>
      </c>
    </row>
    <row r="28">
      <c r="A28" s="28" t="n"/>
      <c r="B28" s="29" t="n"/>
      <c r="C28" s="30" t="n"/>
      <c r="D28" s="30" t="n"/>
      <c r="E28" s="26">
        <f t="array" ref="E28">IF($B28="","",IFERROR(INDEX(Rules!$C$8:$C$46,MATCH(1,ISNUMBER(SEARCH(Rules!$B$8:$B$46,$B28))*(Rules!$B$8:$B$46&lt;&gt;""),0)),"Uncategorised"))</f>
        <v/>
      </c>
      <c r="F28" s="27">
        <f>IF($B28="","",Rules!$C$4+SUM($C$5:C28)-SUM($H$5:H28))</f>
        <v/>
      </c>
      <c r="H28" s="22">
        <f>IF($B28="","",ABS(D28))</f>
        <v/>
      </c>
      <c r="I28">
        <f>IF($B28="","",IFERROR(MONTH($A28),0))</f>
        <v/>
      </c>
    </row>
    <row r="29">
      <c r="A29" s="31" t="n"/>
      <c r="B29" s="32" t="n"/>
      <c r="C29" s="33" t="n"/>
      <c r="D29" s="33" t="n"/>
      <c r="E29" s="20">
        <f t="array" ref="E29">IF($B29="","",IFERROR(INDEX(Rules!$C$8:$C$46,MATCH(1,ISNUMBER(SEARCH(Rules!$B$8:$B$46,$B29))*(Rules!$B$8:$B$46&lt;&gt;""),0)),"Uncategorised"))</f>
        <v/>
      </c>
      <c r="F29" s="21">
        <f>IF($B29="","",Rules!$C$4+SUM($C$5:C29)-SUM($H$5:H29))</f>
        <v/>
      </c>
      <c r="H29" s="22">
        <f>IF($B29="","",ABS(D29))</f>
        <v/>
      </c>
      <c r="I29">
        <f>IF($B29="","",IFERROR(MONTH($A29),0))</f>
        <v/>
      </c>
    </row>
    <row r="30">
      <c r="A30" s="28" t="n"/>
      <c r="B30" s="29" t="n"/>
      <c r="C30" s="30" t="n"/>
      <c r="D30" s="30" t="n"/>
      <c r="E30" s="26">
        <f t="array" ref="E30">IF($B30="","",IFERROR(INDEX(Rules!$C$8:$C$46,MATCH(1,ISNUMBER(SEARCH(Rules!$B$8:$B$46,$B30))*(Rules!$B$8:$B$46&lt;&gt;""),0)),"Uncategorised"))</f>
        <v/>
      </c>
      <c r="F30" s="27">
        <f>IF($B30="","",Rules!$C$4+SUM($C$5:C30)-SUM($H$5:H30))</f>
        <v/>
      </c>
      <c r="H30" s="22">
        <f>IF($B30="","",ABS(D30))</f>
        <v/>
      </c>
      <c r="I30">
        <f>IF($B30="","",IFERROR(MONTH($A30),0))</f>
        <v/>
      </c>
    </row>
    <row r="31">
      <c r="A31" s="31" t="n"/>
      <c r="B31" s="32" t="n"/>
      <c r="C31" s="33" t="n"/>
      <c r="D31" s="33" t="n"/>
      <c r="E31" s="20">
        <f t="array" ref="E31">IF($B31="","",IFERROR(INDEX(Rules!$C$8:$C$46,MATCH(1,ISNUMBER(SEARCH(Rules!$B$8:$B$46,$B31))*(Rules!$B$8:$B$46&lt;&gt;""),0)),"Uncategorised"))</f>
        <v/>
      </c>
      <c r="F31" s="21">
        <f>IF($B31="","",Rules!$C$4+SUM($C$5:C31)-SUM($H$5:H31))</f>
        <v/>
      </c>
      <c r="H31" s="22">
        <f>IF($B31="","",ABS(D31))</f>
        <v/>
      </c>
      <c r="I31">
        <f>IF($B31="","",IFERROR(MONTH($A31),0))</f>
        <v/>
      </c>
    </row>
    <row r="32">
      <c r="A32" s="28" t="n"/>
      <c r="B32" s="29" t="n"/>
      <c r="C32" s="30" t="n"/>
      <c r="D32" s="30" t="n"/>
      <c r="E32" s="26">
        <f t="array" ref="E32">IF($B32="","",IFERROR(INDEX(Rules!$C$8:$C$46,MATCH(1,ISNUMBER(SEARCH(Rules!$B$8:$B$46,$B32))*(Rules!$B$8:$B$46&lt;&gt;""),0)),"Uncategorised"))</f>
        <v/>
      </c>
      <c r="F32" s="27">
        <f>IF($B32="","",Rules!$C$4+SUM($C$5:C32)-SUM($H$5:H32))</f>
        <v/>
      </c>
      <c r="H32" s="22">
        <f>IF($B32="","",ABS(D32))</f>
        <v/>
      </c>
      <c r="I32">
        <f>IF($B32="","",IFERROR(MONTH($A32),0))</f>
        <v/>
      </c>
    </row>
    <row r="33">
      <c r="A33" s="31" t="n"/>
      <c r="B33" s="32" t="n"/>
      <c r="C33" s="33" t="n"/>
      <c r="D33" s="33" t="n"/>
      <c r="E33" s="20">
        <f t="array" ref="E33">IF($B33="","",IFERROR(INDEX(Rules!$C$8:$C$46,MATCH(1,ISNUMBER(SEARCH(Rules!$B$8:$B$46,$B33))*(Rules!$B$8:$B$46&lt;&gt;""),0)),"Uncategorised"))</f>
        <v/>
      </c>
      <c r="F33" s="21">
        <f>IF($B33="","",Rules!$C$4+SUM($C$5:C33)-SUM($H$5:H33))</f>
        <v/>
      </c>
      <c r="H33" s="22">
        <f>IF($B33="","",ABS(D33))</f>
        <v/>
      </c>
      <c r="I33">
        <f>IF($B33="","",IFERROR(MONTH($A33),0))</f>
        <v/>
      </c>
    </row>
    <row r="34">
      <c r="A34" s="28" t="n"/>
      <c r="B34" s="29" t="n"/>
      <c r="C34" s="30" t="n"/>
      <c r="D34" s="30" t="n"/>
      <c r="E34" s="26">
        <f t="array" ref="E34">IF($B34="","",IFERROR(INDEX(Rules!$C$8:$C$46,MATCH(1,ISNUMBER(SEARCH(Rules!$B$8:$B$46,$B34))*(Rules!$B$8:$B$46&lt;&gt;""),0)),"Uncategorised"))</f>
        <v/>
      </c>
      <c r="F34" s="27">
        <f>IF($B34="","",Rules!$C$4+SUM($C$5:C34)-SUM($H$5:H34))</f>
        <v/>
      </c>
      <c r="H34" s="22">
        <f>IF($B34="","",ABS(D34))</f>
        <v/>
      </c>
      <c r="I34">
        <f>IF($B34="","",IFERROR(MONTH($A34),0))</f>
        <v/>
      </c>
    </row>
    <row r="35">
      <c r="A35" s="31" t="n"/>
      <c r="B35" s="32" t="n"/>
      <c r="C35" s="33" t="n"/>
      <c r="D35" s="33" t="n"/>
      <c r="E35" s="20">
        <f t="array" ref="E35">IF($B35="","",IFERROR(INDEX(Rules!$C$8:$C$46,MATCH(1,ISNUMBER(SEARCH(Rules!$B$8:$B$46,$B35))*(Rules!$B$8:$B$46&lt;&gt;""),0)),"Uncategorised"))</f>
        <v/>
      </c>
      <c r="F35" s="21">
        <f>IF($B35="","",Rules!$C$4+SUM($C$5:C35)-SUM($H$5:H35))</f>
        <v/>
      </c>
      <c r="H35" s="22">
        <f>IF($B35="","",ABS(D35))</f>
        <v/>
      </c>
      <c r="I35">
        <f>IF($B35="","",IFERROR(MONTH($A35),0))</f>
        <v/>
      </c>
    </row>
    <row r="36">
      <c r="A36" s="28" t="n"/>
      <c r="B36" s="29" t="n"/>
      <c r="C36" s="30" t="n"/>
      <c r="D36" s="30" t="n"/>
      <c r="E36" s="26">
        <f t="array" ref="E36">IF($B36="","",IFERROR(INDEX(Rules!$C$8:$C$46,MATCH(1,ISNUMBER(SEARCH(Rules!$B$8:$B$46,$B36))*(Rules!$B$8:$B$46&lt;&gt;""),0)),"Uncategorised"))</f>
        <v/>
      </c>
      <c r="F36" s="27">
        <f>IF($B36="","",Rules!$C$4+SUM($C$5:C36)-SUM($H$5:H36))</f>
        <v/>
      </c>
      <c r="H36" s="22">
        <f>IF($B36="","",ABS(D36))</f>
        <v/>
      </c>
      <c r="I36">
        <f>IF($B36="","",IFERROR(MONTH($A36),0))</f>
        <v/>
      </c>
    </row>
    <row r="37">
      <c r="A37" s="31" t="n"/>
      <c r="B37" s="32" t="n"/>
      <c r="C37" s="33" t="n"/>
      <c r="D37" s="33" t="n"/>
      <c r="E37" s="20">
        <f t="array" ref="E37">IF($B37="","",IFERROR(INDEX(Rules!$C$8:$C$46,MATCH(1,ISNUMBER(SEARCH(Rules!$B$8:$B$46,$B37))*(Rules!$B$8:$B$46&lt;&gt;""),0)),"Uncategorised"))</f>
        <v/>
      </c>
      <c r="F37" s="21">
        <f>IF($B37="","",Rules!$C$4+SUM($C$5:C37)-SUM($H$5:H37))</f>
        <v/>
      </c>
      <c r="H37" s="22">
        <f>IF($B37="","",ABS(D37))</f>
        <v/>
      </c>
      <c r="I37">
        <f>IF($B37="","",IFERROR(MONTH($A37),0))</f>
        <v/>
      </c>
    </row>
    <row r="38">
      <c r="A38" s="28" t="n"/>
      <c r="B38" s="29" t="n"/>
      <c r="C38" s="30" t="n"/>
      <c r="D38" s="30" t="n"/>
      <c r="E38" s="26">
        <f t="array" ref="E38">IF($B38="","",IFERROR(INDEX(Rules!$C$8:$C$46,MATCH(1,ISNUMBER(SEARCH(Rules!$B$8:$B$46,$B38))*(Rules!$B$8:$B$46&lt;&gt;""),0)),"Uncategorised"))</f>
        <v/>
      </c>
      <c r="F38" s="27">
        <f>IF($B38="","",Rules!$C$4+SUM($C$5:C38)-SUM($H$5:H38))</f>
        <v/>
      </c>
      <c r="H38" s="22">
        <f>IF($B38="","",ABS(D38))</f>
        <v/>
      </c>
      <c r="I38">
        <f>IF($B38="","",IFERROR(MONTH($A38),0))</f>
        <v/>
      </c>
    </row>
    <row r="39">
      <c r="A39" s="31" t="n"/>
      <c r="B39" s="32" t="n"/>
      <c r="C39" s="33" t="n"/>
      <c r="D39" s="33" t="n"/>
      <c r="E39" s="20">
        <f t="array" ref="E39">IF($B39="","",IFERROR(INDEX(Rules!$C$8:$C$46,MATCH(1,ISNUMBER(SEARCH(Rules!$B$8:$B$46,$B39))*(Rules!$B$8:$B$46&lt;&gt;""),0)),"Uncategorised"))</f>
        <v/>
      </c>
      <c r="F39" s="21">
        <f>IF($B39="","",Rules!$C$4+SUM($C$5:C39)-SUM($H$5:H39))</f>
        <v/>
      </c>
      <c r="H39" s="22">
        <f>IF($B39="","",ABS(D39))</f>
        <v/>
      </c>
      <c r="I39">
        <f>IF($B39="","",IFERROR(MONTH($A39),0))</f>
        <v/>
      </c>
    </row>
    <row r="40">
      <c r="A40" s="28" t="n"/>
      <c r="B40" s="29" t="n"/>
      <c r="C40" s="30" t="n"/>
      <c r="D40" s="30" t="n"/>
      <c r="E40" s="26">
        <f t="array" ref="E40">IF($B40="","",IFERROR(INDEX(Rules!$C$8:$C$46,MATCH(1,ISNUMBER(SEARCH(Rules!$B$8:$B$46,$B40))*(Rules!$B$8:$B$46&lt;&gt;""),0)),"Uncategorised"))</f>
        <v/>
      </c>
      <c r="F40" s="27">
        <f>IF($B40="","",Rules!$C$4+SUM($C$5:C40)-SUM($H$5:H40))</f>
        <v/>
      </c>
      <c r="H40" s="22">
        <f>IF($B40="","",ABS(D40))</f>
        <v/>
      </c>
      <c r="I40">
        <f>IF($B40="","",IFERROR(MONTH($A40),0))</f>
        <v/>
      </c>
    </row>
    <row r="41">
      <c r="A41" s="31" t="n"/>
      <c r="B41" s="32" t="n"/>
      <c r="C41" s="33" t="n"/>
      <c r="D41" s="33" t="n"/>
      <c r="E41" s="20">
        <f t="array" ref="E41">IF($B41="","",IFERROR(INDEX(Rules!$C$8:$C$46,MATCH(1,ISNUMBER(SEARCH(Rules!$B$8:$B$46,$B41))*(Rules!$B$8:$B$46&lt;&gt;""),0)),"Uncategorised"))</f>
        <v/>
      </c>
      <c r="F41" s="21">
        <f>IF($B41="","",Rules!$C$4+SUM($C$5:C41)-SUM($H$5:H41))</f>
        <v/>
      </c>
      <c r="H41" s="22">
        <f>IF($B41="","",ABS(D41))</f>
        <v/>
      </c>
      <c r="I41">
        <f>IF($B41="","",IFERROR(MONTH($A41),0))</f>
        <v/>
      </c>
    </row>
    <row r="42">
      <c r="A42" s="28" t="n"/>
      <c r="B42" s="29" t="n"/>
      <c r="C42" s="30" t="n"/>
      <c r="D42" s="30" t="n"/>
      <c r="E42" s="26">
        <f t="array" ref="E42">IF($B42="","",IFERROR(INDEX(Rules!$C$8:$C$46,MATCH(1,ISNUMBER(SEARCH(Rules!$B$8:$B$46,$B42))*(Rules!$B$8:$B$46&lt;&gt;""),0)),"Uncategorised"))</f>
        <v/>
      </c>
      <c r="F42" s="27">
        <f>IF($B42="","",Rules!$C$4+SUM($C$5:C42)-SUM($H$5:H42))</f>
        <v/>
      </c>
      <c r="H42" s="22">
        <f>IF($B42="","",ABS(D42))</f>
        <v/>
      </c>
      <c r="I42">
        <f>IF($B42="","",IFERROR(MONTH($A42),0))</f>
        <v/>
      </c>
    </row>
    <row r="43">
      <c r="A43" s="31" t="n"/>
      <c r="B43" s="32" t="n"/>
      <c r="C43" s="33" t="n"/>
      <c r="D43" s="33" t="n"/>
      <c r="E43" s="20">
        <f t="array" ref="E43">IF($B43="","",IFERROR(INDEX(Rules!$C$8:$C$46,MATCH(1,ISNUMBER(SEARCH(Rules!$B$8:$B$46,$B43))*(Rules!$B$8:$B$46&lt;&gt;""),0)),"Uncategorised"))</f>
        <v/>
      </c>
      <c r="F43" s="21">
        <f>IF($B43="","",Rules!$C$4+SUM($C$5:C43)-SUM($H$5:H43))</f>
        <v/>
      </c>
      <c r="H43" s="22">
        <f>IF($B43="","",ABS(D43))</f>
        <v/>
      </c>
      <c r="I43">
        <f>IF($B43="","",IFERROR(MONTH($A43),0))</f>
        <v/>
      </c>
    </row>
    <row r="44">
      <c r="A44" s="28" t="n"/>
      <c r="B44" s="29" t="n"/>
      <c r="C44" s="30" t="n"/>
      <c r="D44" s="30" t="n"/>
      <c r="E44" s="26">
        <f t="array" ref="E44">IF($B44="","",IFERROR(INDEX(Rules!$C$8:$C$46,MATCH(1,ISNUMBER(SEARCH(Rules!$B$8:$B$46,$B44))*(Rules!$B$8:$B$46&lt;&gt;""),0)),"Uncategorised"))</f>
        <v/>
      </c>
      <c r="F44" s="27">
        <f>IF($B44="","",Rules!$C$4+SUM($C$5:C44)-SUM($H$5:H44))</f>
        <v/>
      </c>
      <c r="H44" s="22">
        <f>IF($B44="","",ABS(D44))</f>
        <v/>
      </c>
      <c r="I44">
        <f>IF($B44="","",IFERROR(MONTH($A44),0))</f>
        <v/>
      </c>
    </row>
    <row r="45">
      <c r="A45" s="31" t="n"/>
      <c r="B45" s="32" t="n"/>
      <c r="C45" s="33" t="n"/>
      <c r="D45" s="33" t="n"/>
      <c r="E45" s="20">
        <f t="array" ref="E45">IF($B45="","",IFERROR(INDEX(Rules!$C$8:$C$46,MATCH(1,ISNUMBER(SEARCH(Rules!$B$8:$B$46,$B45))*(Rules!$B$8:$B$46&lt;&gt;""),0)),"Uncategorised"))</f>
        <v/>
      </c>
      <c r="F45" s="21">
        <f>IF($B45="","",Rules!$C$4+SUM($C$5:C45)-SUM($H$5:H45))</f>
        <v/>
      </c>
      <c r="H45" s="22">
        <f>IF($B45="","",ABS(D45))</f>
        <v/>
      </c>
      <c r="I45">
        <f>IF($B45="","",IFERROR(MONTH($A45),0))</f>
        <v/>
      </c>
    </row>
    <row r="46">
      <c r="A46" s="28" t="n"/>
      <c r="B46" s="29" t="n"/>
      <c r="C46" s="30" t="n"/>
      <c r="D46" s="30" t="n"/>
      <c r="E46" s="26">
        <f t="array" ref="E46">IF($B46="","",IFERROR(INDEX(Rules!$C$8:$C$46,MATCH(1,ISNUMBER(SEARCH(Rules!$B$8:$B$46,$B46))*(Rules!$B$8:$B$46&lt;&gt;""),0)),"Uncategorised"))</f>
        <v/>
      </c>
      <c r="F46" s="27">
        <f>IF($B46="","",Rules!$C$4+SUM($C$5:C46)-SUM($H$5:H46))</f>
        <v/>
      </c>
      <c r="H46" s="22">
        <f>IF($B46="","",ABS(D46))</f>
        <v/>
      </c>
      <c r="I46">
        <f>IF($B46="","",IFERROR(MONTH($A46),0))</f>
        <v/>
      </c>
    </row>
    <row r="47">
      <c r="A47" s="31" t="n"/>
      <c r="B47" s="32" t="n"/>
      <c r="C47" s="33" t="n"/>
      <c r="D47" s="33" t="n"/>
      <c r="E47" s="20">
        <f t="array" ref="E47">IF($B47="","",IFERROR(INDEX(Rules!$C$8:$C$46,MATCH(1,ISNUMBER(SEARCH(Rules!$B$8:$B$46,$B47))*(Rules!$B$8:$B$46&lt;&gt;""),0)),"Uncategorised"))</f>
        <v/>
      </c>
      <c r="F47" s="21">
        <f>IF($B47="","",Rules!$C$4+SUM($C$5:C47)-SUM($H$5:H47))</f>
        <v/>
      </c>
      <c r="H47" s="22">
        <f>IF($B47="","",ABS(D47))</f>
        <v/>
      </c>
      <c r="I47">
        <f>IF($B47="","",IFERROR(MONTH($A47),0))</f>
        <v/>
      </c>
    </row>
    <row r="48">
      <c r="A48" s="28" t="n"/>
      <c r="B48" s="29" t="n"/>
      <c r="C48" s="30" t="n"/>
      <c r="D48" s="30" t="n"/>
      <c r="E48" s="26">
        <f t="array" ref="E48">IF($B48="","",IFERROR(INDEX(Rules!$C$8:$C$46,MATCH(1,ISNUMBER(SEARCH(Rules!$B$8:$B$46,$B48))*(Rules!$B$8:$B$46&lt;&gt;""),0)),"Uncategorised"))</f>
        <v/>
      </c>
      <c r="F48" s="27">
        <f>IF($B48="","",Rules!$C$4+SUM($C$5:C48)-SUM($H$5:H48))</f>
        <v/>
      </c>
      <c r="H48" s="22">
        <f>IF($B48="","",ABS(D48))</f>
        <v/>
      </c>
      <c r="I48">
        <f>IF($B48="","",IFERROR(MONTH($A48),0))</f>
        <v/>
      </c>
    </row>
    <row r="49">
      <c r="A49" s="31" t="n"/>
      <c r="B49" s="32" t="n"/>
      <c r="C49" s="33" t="n"/>
      <c r="D49" s="33" t="n"/>
      <c r="E49" s="20">
        <f t="array" ref="E49">IF($B49="","",IFERROR(INDEX(Rules!$C$8:$C$46,MATCH(1,ISNUMBER(SEARCH(Rules!$B$8:$B$46,$B49))*(Rules!$B$8:$B$46&lt;&gt;""),0)),"Uncategorised"))</f>
        <v/>
      </c>
      <c r="F49" s="21">
        <f>IF($B49="","",Rules!$C$4+SUM($C$5:C49)-SUM($H$5:H49))</f>
        <v/>
      </c>
      <c r="H49" s="22">
        <f>IF($B49="","",ABS(D49))</f>
        <v/>
      </c>
      <c r="I49">
        <f>IF($B49="","",IFERROR(MONTH($A49),0))</f>
        <v/>
      </c>
    </row>
    <row r="50">
      <c r="A50" s="28" t="n"/>
      <c r="B50" s="29" t="n"/>
      <c r="C50" s="30" t="n"/>
      <c r="D50" s="30" t="n"/>
      <c r="E50" s="26">
        <f t="array" ref="E50">IF($B50="","",IFERROR(INDEX(Rules!$C$8:$C$46,MATCH(1,ISNUMBER(SEARCH(Rules!$B$8:$B$46,$B50))*(Rules!$B$8:$B$46&lt;&gt;""),0)),"Uncategorised"))</f>
        <v/>
      </c>
      <c r="F50" s="27">
        <f>IF($B50="","",Rules!$C$4+SUM($C$5:C50)-SUM($H$5:H50))</f>
        <v/>
      </c>
      <c r="H50" s="22">
        <f>IF($B50="","",ABS(D50))</f>
        <v/>
      </c>
      <c r="I50">
        <f>IF($B50="","",IFERROR(MONTH($A50),0))</f>
        <v/>
      </c>
    </row>
    <row r="51">
      <c r="A51" s="31" t="n"/>
      <c r="B51" s="32" t="n"/>
      <c r="C51" s="33" t="n"/>
      <c r="D51" s="33" t="n"/>
      <c r="E51" s="20">
        <f t="array" ref="E51">IF($B51="","",IFERROR(INDEX(Rules!$C$8:$C$46,MATCH(1,ISNUMBER(SEARCH(Rules!$B$8:$B$46,$B51))*(Rules!$B$8:$B$46&lt;&gt;""),0)),"Uncategorised"))</f>
        <v/>
      </c>
      <c r="F51" s="21">
        <f>IF($B51="","",Rules!$C$4+SUM($C$5:C51)-SUM($H$5:H51))</f>
        <v/>
      </c>
      <c r="H51" s="22">
        <f>IF($B51="","",ABS(D51))</f>
        <v/>
      </c>
      <c r="I51">
        <f>IF($B51="","",IFERROR(MONTH($A51),0))</f>
        <v/>
      </c>
    </row>
    <row r="52">
      <c r="A52" s="28" t="n"/>
      <c r="B52" s="29" t="n"/>
      <c r="C52" s="30" t="n"/>
      <c r="D52" s="30" t="n"/>
      <c r="E52" s="26">
        <f t="array" ref="E52">IF($B52="","",IFERROR(INDEX(Rules!$C$8:$C$46,MATCH(1,ISNUMBER(SEARCH(Rules!$B$8:$B$46,$B52))*(Rules!$B$8:$B$46&lt;&gt;""),0)),"Uncategorised"))</f>
        <v/>
      </c>
      <c r="F52" s="27">
        <f>IF($B52="","",Rules!$C$4+SUM($C$5:C52)-SUM($H$5:H52))</f>
        <v/>
      </c>
      <c r="H52" s="22">
        <f>IF($B52="","",ABS(D52))</f>
        <v/>
      </c>
      <c r="I52">
        <f>IF($B52="","",IFERROR(MONTH($A52),0))</f>
        <v/>
      </c>
    </row>
    <row r="53">
      <c r="A53" s="31" t="n"/>
      <c r="B53" s="32" t="n"/>
      <c r="C53" s="33" t="n"/>
      <c r="D53" s="33" t="n"/>
      <c r="E53" s="20">
        <f t="array" ref="E53">IF($B53="","",IFERROR(INDEX(Rules!$C$8:$C$46,MATCH(1,ISNUMBER(SEARCH(Rules!$B$8:$B$46,$B53))*(Rules!$B$8:$B$46&lt;&gt;""),0)),"Uncategorised"))</f>
        <v/>
      </c>
      <c r="F53" s="21">
        <f>IF($B53="","",Rules!$C$4+SUM($C$5:C53)-SUM($H$5:H53))</f>
        <v/>
      </c>
      <c r="H53" s="22">
        <f>IF($B53="","",ABS(D53))</f>
        <v/>
      </c>
      <c r="I53">
        <f>IF($B53="","",IFERROR(MONTH($A53),0))</f>
        <v/>
      </c>
    </row>
    <row r="54">
      <c r="A54" s="28" t="n"/>
      <c r="B54" s="29" t="n"/>
      <c r="C54" s="30" t="n"/>
      <c r="D54" s="30" t="n"/>
      <c r="E54" s="26">
        <f t="array" ref="E54">IF($B54="","",IFERROR(INDEX(Rules!$C$8:$C$46,MATCH(1,ISNUMBER(SEARCH(Rules!$B$8:$B$46,$B54))*(Rules!$B$8:$B$46&lt;&gt;""),0)),"Uncategorised"))</f>
        <v/>
      </c>
      <c r="F54" s="27">
        <f>IF($B54="","",Rules!$C$4+SUM($C$5:C54)-SUM($H$5:H54))</f>
        <v/>
      </c>
      <c r="H54" s="22">
        <f>IF($B54="","",ABS(D54))</f>
        <v/>
      </c>
      <c r="I54">
        <f>IF($B54="","",IFERROR(MONTH($A54),0))</f>
        <v/>
      </c>
    </row>
    <row r="55">
      <c r="A55" s="31" t="n"/>
      <c r="B55" s="32" t="n"/>
      <c r="C55" s="33" t="n"/>
      <c r="D55" s="33" t="n"/>
      <c r="E55" s="20">
        <f t="array" ref="E55">IF($B55="","",IFERROR(INDEX(Rules!$C$8:$C$46,MATCH(1,ISNUMBER(SEARCH(Rules!$B$8:$B$46,$B55))*(Rules!$B$8:$B$46&lt;&gt;""),0)),"Uncategorised"))</f>
        <v/>
      </c>
      <c r="F55" s="21">
        <f>IF($B55="","",Rules!$C$4+SUM($C$5:C55)-SUM($H$5:H55))</f>
        <v/>
      </c>
      <c r="H55" s="22">
        <f>IF($B55="","",ABS(D55))</f>
        <v/>
      </c>
      <c r="I55">
        <f>IF($B55="","",IFERROR(MONTH($A55),0))</f>
        <v/>
      </c>
    </row>
    <row r="56">
      <c r="A56" s="28" t="n"/>
      <c r="B56" s="29" t="n"/>
      <c r="C56" s="30" t="n"/>
      <c r="D56" s="30" t="n"/>
      <c r="E56" s="26">
        <f t="array" ref="E56">IF($B56="","",IFERROR(INDEX(Rules!$C$8:$C$46,MATCH(1,ISNUMBER(SEARCH(Rules!$B$8:$B$46,$B56))*(Rules!$B$8:$B$46&lt;&gt;""),0)),"Uncategorised"))</f>
        <v/>
      </c>
      <c r="F56" s="27">
        <f>IF($B56="","",Rules!$C$4+SUM($C$5:C56)-SUM($H$5:H56))</f>
        <v/>
      </c>
      <c r="H56" s="22">
        <f>IF($B56="","",ABS(D56))</f>
        <v/>
      </c>
      <c r="I56">
        <f>IF($B56="","",IFERROR(MONTH($A56),0))</f>
        <v/>
      </c>
    </row>
    <row r="57">
      <c r="A57" s="31" t="n"/>
      <c r="B57" s="32" t="n"/>
      <c r="C57" s="33" t="n"/>
      <c r="D57" s="33" t="n"/>
      <c r="E57" s="20">
        <f t="array" ref="E57">IF($B57="","",IFERROR(INDEX(Rules!$C$8:$C$46,MATCH(1,ISNUMBER(SEARCH(Rules!$B$8:$B$46,$B57))*(Rules!$B$8:$B$46&lt;&gt;""),0)),"Uncategorised"))</f>
        <v/>
      </c>
      <c r="F57" s="21">
        <f>IF($B57="","",Rules!$C$4+SUM($C$5:C57)-SUM($H$5:H57))</f>
        <v/>
      </c>
      <c r="H57" s="22">
        <f>IF($B57="","",ABS(D57))</f>
        <v/>
      </c>
      <c r="I57">
        <f>IF($B57="","",IFERROR(MONTH($A57),0))</f>
        <v/>
      </c>
    </row>
    <row r="58">
      <c r="A58" s="28" t="n"/>
      <c r="B58" s="29" t="n"/>
      <c r="C58" s="30" t="n"/>
      <c r="D58" s="30" t="n"/>
      <c r="E58" s="26">
        <f t="array" ref="E58">IF($B58="","",IFERROR(INDEX(Rules!$C$8:$C$46,MATCH(1,ISNUMBER(SEARCH(Rules!$B$8:$B$46,$B58))*(Rules!$B$8:$B$46&lt;&gt;""),0)),"Uncategorised"))</f>
        <v/>
      </c>
      <c r="F58" s="27">
        <f>IF($B58="","",Rules!$C$4+SUM($C$5:C58)-SUM($H$5:H58))</f>
        <v/>
      </c>
      <c r="H58" s="22">
        <f>IF($B58="","",ABS(D58))</f>
        <v/>
      </c>
      <c r="I58">
        <f>IF($B58="","",IFERROR(MONTH($A58),0))</f>
        <v/>
      </c>
    </row>
    <row r="59">
      <c r="A59" s="31" t="n"/>
      <c r="B59" s="32" t="n"/>
      <c r="C59" s="33" t="n"/>
      <c r="D59" s="33" t="n"/>
      <c r="E59" s="20">
        <f t="array" ref="E59">IF($B59="","",IFERROR(INDEX(Rules!$C$8:$C$46,MATCH(1,ISNUMBER(SEARCH(Rules!$B$8:$B$46,$B59))*(Rules!$B$8:$B$46&lt;&gt;""),0)),"Uncategorised"))</f>
        <v/>
      </c>
      <c r="F59" s="21">
        <f>IF($B59="","",Rules!$C$4+SUM($C$5:C59)-SUM($H$5:H59))</f>
        <v/>
      </c>
      <c r="H59" s="22">
        <f>IF($B59="","",ABS(D59))</f>
        <v/>
      </c>
      <c r="I59">
        <f>IF($B59="","",IFERROR(MONTH($A59),0))</f>
        <v/>
      </c>
    </row>
    <row r="60">
      <c r="A60" s="28" t="n"/>
      <c r="B60" s="29" t="n"/>
      <c r="C60" s="30" t="n"/>
      <c r="D60" s="30" t="n"/>
      <c r="E60" s="26">
        <f t="array" ref="E60">IF($B60="","",IFERROR(INDEX(Rules!$C$8:$C$46,MATCH(1,ISNUMBER(SEARCH(Rules!$B$8:$B$46,$B60))*(Rules!$B$8:$B$46&lt;&gt;""),0)),"Uncategorised"))</f>
        <v/>
      </c>
      <c r="F60" s="27">
        <f>IF($B60="","",Rules!$C$4+SUM($C$5:C60)-SUM($H$5:H60))</f>
        <v/>
      </c>
      <c r="H60" s="22">
        <f>IF($B60="","",ABS(D60))</f>
        <v/>
      </c>
      <c r="I60">
        <f>IF($B60="","",IFERROR(MONTH($A60),0))</f>
        <v/>
      </c>
    </row>
    <row r="61">
      <c r="A61" s="31" t="n"/>
      <c r="B61" s="32" t="n"/>
      <c r="C61" s="33" t="n"/>
      <c r="D61" s="33" t="n"/>
      <c r="E61" s="20">
        <f t="array" ref="E61">IF($B61="","",IFERROR(INDEX(Rules!$C$8:$C$46,MATCH(1,ISNUMBER(SEARCH(Rules!$B$8:$B$46,$B61))*(Rules!$B$8:$B$46&lt;&gt;""),0)),"Uncategorised"))</f>
        <v/>
      </c>
      <c r="F61" s="21">
        <f>IF($B61="","",Rules!$C$4+SUM($C$5:C61)-SUM($H$5:H61))</f>
        <v/>
      </c>
      <c r="H61" s="22">
        <f>IF($B61="","",ABS(D61))</f>
        <v/>
      </c>
      <c r="I61">
        <f>IF($B61="","",IFERROR(MONTH($A61),0))</f>
        <v/>
      </c>
    </row>
    <row r="62">
      <c r="A62" s="28" t="n"/>
      <c r="B62" s="29" t="n"/>
      <c r="C62" s="30" t="n"/>
      <c r="D62" s="30" t="n"/>
      <c r="E62" s="26">
        <f t="array" ref="E62">IF($B62="","",IFERROR(INDEX(Rules!$C$8:$C$46,MATCH(1,ISNUMBER(SEARCH(Rules!$B$8:$B$46,$B62))*(Rules!$B$8:$B$46&lt;&gt;""),0)),"Uncategorised"))</f>
        <v/>
      </c>
      <c r="F62" s="27">
        <f>IF($B62="","",Rules!$C$4+SUM($C$5:C62)-SUM($H$5:H62))</f>
        <v/>
      </c>
      <c r="H62" s="22">
        <f>IF($B62="","",ABS(D62))</f>
        <v/>
      </c>
      <c r="I62">
        <f>IF($B62="","",IFERROR(MONTH($A62),0))</f>
        <v/>
      </c>
    </row>
    <row r="63">
      <c r="A63" s="31" t="n"/>
      <c r="B63" s="32" t="n"/>
      <c r="C63" s="33" t="n"/>
      <c r="D63" s="33" t="n"/>
      <c r="E63" s="20">
        <f t="array" ref="E63">IF($B63="","",IFERROR(INDEX(Rules!$C$8:$C$46,MATCH(1,ISNUMBER(SEARCH(Rules!$B$8:$B$46,$B63))*(Rules!$B$8:$B$46&lt;&gt;""),0)),"Uncategorised"))</f>
        <v/>
      </c>
      <c r="F63" s="21">
        <f>IF($B63="","",Rules!$C$4+SUM($C$5:C63)-SUM($H$5:H63))</f>
        <v/>
      </c>
      <c r="H63" s="22">
        <f>IF($B63="","",ABS(D63))</f>
        <v/>
      </c>
      <c r="I63">
        <f>IF($B63="","",IFERROR(MONTH($A63),0))</f>
        <v/>
      </c>
    </row>
    <row r="64">
      <c r="A64" s="28" t="n"/>
      <c r="B64" s="29" t="n"/>
      <c r="C64" s="30" t="n"/>
      <c r="D64" s="30" t="n"/>
      <c r="E64" s="26">
        <f t="array" ref="E64">IF($B64="","",IFERROR(INDEX(Rules!$C$8:$C$46,MATCH(1,ISNUMBER(SEARCH(Rules!$B$8:$B$46,$B64))*(Rules!$B$8:$B$46&lt;&gt;""),0)),"Uncategorised"))</f>
        <v/>
      </c>
      <c r="F64" s="27">
        <f>IF($B64="","",Rules!$C$4+SUM($C$5:C64)-SUM($H$5:H64))</f>
        <v/>
      </c>
      <c r="H64" s="22">
        <f>IF($B64="","",ABS(D64))</f>
        <v/>
      </c>
      <c r="I64">
        <f>IF($B64="","",IFERROR(MONTH($A64),0))</f>
        <v/>
      </c>
    </row>
    <row r="65">
      <c r="A65" s="31" t="n"/>
      <c r="B65" s="32" t="n"/>
      <c r="C65" s="33" t="n"/>
      <c r="D65" s="33" t="n"/>
      <c r="E65" s="20">
        <f t="array" ref="E65">IF($B65="","",IFERROR(INDEX(Rules!$C$8:$C$46,MATCH(1,ISNUMBER(SEARCH(Rules!$B$8:$B$46,$B65))*(Rules!$B$8:$B$46&lt;&gt;""),0)),"Uncategorised"))</f>
        <v/>
      </c>
      <c r="F65" s="21">
        <f>IF($B65="","",Rules!$C$4+SUM($C$5:C65)-SUM($H$5:H65))</f>
        <v/>
      </c>
      <c r="H65" s="22">
        <f>IF($B65="","",ABS(D65))</f>
        <v/>
      </c>
      <c r="I65">
        <f>IF($B65="","",IFERROR(MONTH($A65),0))</f>
        <v/>
      </c>
    </row>
    <row r="66">
      <c r="A66" s="28" t="n"/>
      <c r="B66" s="29" t="n"/>
      <c r="C66" s="30" t="n"/>
      <c r="D66" s="30" t="n"/>
      <c r="E66" s="26">
        <f t="array" ref="E66">IF($B66="","",IFERROR(INDEX(Rules!$C$8:$C$46,MATCH(1,ISNUMBER(SEARCH(Rules!$B$8:$B$46,$B66))*(Rules!$B$8:$B$46&lt;&gt;""),0)),"Uncategorised"))</f>
        <v/>
      </c>
      <c r="F66" s="27">
        <f>IF($B66="","",Rules!$C$4+SUM($C$5:C66)-SUM($H$5:H66))</f>
        <v/>
      </c>
      <c r="H66" s="22">
        <f>IF($B66="","",ABS(D66))</f>
        <v/>
      </c>
      <c r="I66">
        <f>IF($B66="","",IFERROR(MONTH($A66),0))</f>
        <v/>
      </c>
    </row>
    <row r="67">
      <c r="A67" s="31" t="n"/>
      <c r="B67" s="32" t="n"/>
      <c r="C67" s="33" t="n"/>
      <c r="D67" s="33" t="n"/>
      <c r="E67" s="20">
        <f t="array" ref="E67">IF($B67="","",IFERROR(INDEX(Rules!$C$8:$C$46,MATCH(1,ISNUMBER(SEARCH(Rules!$B$8:$B$46,$B67))*(Rules!$B$8:$B$46&lt;&gt;""),0)),"Uncategorised"))</f>
        <v/>
      </c>
      <c r="F67" s="21">
        <f>IF($B67="","",Rules!$C$4+SUM($C$5:C67)-SUM($H$5:H67))</f>
        <v/>
      </c>
      <c r="H67" s="22">
        <f>IF($B67="","",ABS(D67))</f>
        <v/>
      </c>
      <c r="I67">
        <f>IF($B67="","",IFERROR(MONTH($A67),0))</f>
        <v/>
      </c>
    </row>
    <row r="68">
      <c r="A68" s="28" t="n"/>
      <c r="B68" s="29" t="n"/>
      <c r="C68" s="30" t="n"/>
      <c r="D68" s="30" t="n"/>
      <c r="E68" s="26">
        <f t="array" ref="E68">IF($B68="","",IFERROR(INDEX(Rules!$C$8:$C$46,MATCH(1,ISNUMBER(SEARCH(Rules!$B$8:$B$46,$B68))*(Rules!$B$8:$B$46&lt;&gt;""),0)),"Uncategorised"))</f>
        <v/>
      </c>
      <c r="F68" s="27">
        <f>IF($B68="","",Rules!$C$4+SUM($C$5:C68)-SUM($H$5:H68))</f>
        <v/>
      </c>
      <c r="H68" s="22">
        <f>IF($B68="","",ABS(D68))</f>
        <v/>
      </c>
      <c r="I68">
        <f>IF($B68="","",IFERROR(MONTH($A68),0))</f>
        <v/>
      </c>
    </row>
    <row r="69">
      <c r="A69" s="31" t="n"/>
      <c r="B69" s="32" t="n"/>
      <c r="C69" s="33" t="n"/>
      <c r="D69" s="33" t="n"/>
      <c r="E69" s="20">
        <f t="array" ref="E69">IF($B69="","",IFERROR(INDEX(Rules!$C$8:$C$46,MATCH(1,ISNUMBER(SEARCH(Rules!$B$8:$B$46,$B69))*(Rules!$B$8:$B$46&lt;&gt;""),0)),"Uncategorised"))</f>
        <v/>
      </c>
      <c r="F69" s="21">
        <f>IF($B69="","",Rules!$C$4+SUM($C$5:C69)-SUM($H$5:H69))</f>
        <v/>
      </c>
      <c r="H69" s="22">
        <f>IF($B69="","",ABS(D69))</f>
        <v/>
      </c>
      <c r="I69">
        <f>IF($B69="","",IFERROR(MONTH($A69),0))</f>
        <v/>
      </c>
    </row>
    <row r="70">
      <c r="A70" s="28" t="n"/>
      <c r="B70" s="29" t="n"/>
      <c r="C70" s="30" t="n"/>
      <c r="D70" s="30" t="n"/>
      <c r="E70" s="26">
        <f t="array" ref="E70">IF($B70="","",IFERROR(INDEX(Rules!$C$8:$C$46,MATCH(1,ISNUMBER(SEARCH(Rules!$B$8:$B$46,$B70))*(Rules!$B$8:$B$46&lt;&gt;""),0)),"Uncategorised"))</f>
        <v/>
      </c>
      <c r="F70" s="27">
        <f>IF($B70="","",Rules!$C$4+SUM($C$5:C70)-SUM($H$5:H70))</f>
        <v/>
      </c>
      <c r="H70" s="22">
        <f>IF($B70="","",ABS(D70))</f>
        <v/>
      </c>
      <c r="I70">
        <f>IF($B70="","",IFERROR(MONTH($A70),0))</f>
        <v/>
      </c>
    </row>
    <row r="71">
      <c r="A71" s="31" t="n"/>
      <c r="B71" s="32" t="n"/>
      <c r="C71" s="33" t="n"/>
      <c r="D71" s="33" t="n"/>
      <c r="E71" s="20">
        <f t="array" ref="E71">IF($B71="","",IFERROR(INDEX(Rules!$C$8:$C$46,MATCH(1,ISNUMBER(SEARCH(Rules!$B$8:$B$46,$B71))*(Rules!$B$8:$B$46&lt;&gt;""),0)),"Uncategorised"))</f>
        <v/>
      </c>
      <c r="F71" s="21">
        <f>IF($B71="","",Rules!$C$4+SUM($C$5:C71)-SUM($H$5:H71))</f>
        <v/>
      </c>
      <c r="H71" s="22">
        <f>IF($B71="","",ABS(D71))</f>
        <v/>
      </c>
      <c r="I71">
        <f>IF($B71="","",IFERROR(MONTH($A71),0))</f>
        <v/>
      </c>
    </row>
    <row r="72">
      <c r="A72" s="28" t="n"/>
      <c r="B72" s="29" t="n"/>
      <c r="C72" s="30" t="n"/>
      <c r="D72" s="30" t="n"/>
      <c r="E72" s="26">
        <f t="array" ref="E72">IF($B72="","",IFERROR(INDEX(Rules!$C$8:$C$46,MATCH(1,ISNUMBER(SEARCH(Rules!$B$8:$B$46,$B72))*(Rules!$B$8:$B$46&lt;&gt;""),0)),"Uncategorised"))</f>
        <v/>
      </c>
      <c r="F72" s="27">
        <f>IF($B72="","",Rules!$C$4+SUM($C$5:C72)-SUM($H$5:H72))</f>
        <v/>
      </c>
      <c r="H72" s="22">
        <f>IF($B72="","",ABS(D72))</f>
        <v/>
      </c>
      <c r="I72">
        <f>IF($B72="","",IFERROR(MONTH($A72),0))</f>
        <v/>
      </c>
    </row>
    <row r="73">
      <c r="A73" s="31" t="n"/>
      <c r="B73" s="32" t="n"/>
      <c r="C73" s="33" t="n"/>
      <c r="D73" s="33" t="n"/>
      <c r="E73" s="20">
        <f t="array" ref="E73">IF($B73="","",IFERROR(INDEX(Rules!$C$8:$C$46,MATCH(1,ISNUMBER(SEARCH(Rules!$B$8:$B$46,$B73))*(Rules!$B$8:$B$46&lt;&gt;""),0)),"Uncategorised"))</f>
        <v/>
      </c>
      <c r="F73" s="21">
        <f>IF($B73="","",Rules!$C$4+SUM($C$5:C73)-SUM($H$5:H73))</f>
        <v/>
      </c>
      <c r="H73" s="22">
        <f>IF($B73="","",ABS(D73))</f>
        <v/>
      </c>
      <c r="I73">
        <f>IF($B73="","",IFERROR(MONTH($A73),0))</f>
        <v/>
      </c>
    </row>
    <row r="74">
      <c r="A74" s="28" t="n"/>
      <c r="B74" s="29" t="n"/>
      <c r="C74" s="30" t="n"/>
      <c r="D74" s="30" t="n"/>
      <c r="E74" s="26">
        <f t="array" ref="E74">IF($B74="","",IFERROR(INDEX(Rules!$C$8:$C$46,MATCH(1,ISNUMBER(SEARCH(Rules!$B$8:$B$46,$B74))*(Rules!$B$8:$B$46&lt;&gt;""),0)),"Uncategorised"))</f>
        <v/>
      </c>
      <c r="F74" s="27">
        <f>IF($B74="","",Rules!$C$4+SUM($C$5:C74)-SUM($H$5:H74))</f>
        <v/>
      </c>
      <c r="H74" s="22">
        <f>IF($B74="","",ABS(D74))</f>
        <v/>
      </c>
      <c r="I74">
        <f>IF($B74="","",IFERROR(MONTH($A74),0))</f>
        <v/>
      </c>
    </row>
    <row r="75">
      <c r="A75" s="31" t="n"/>
      <c r="B75" s="32" t="n"/>
      <c r="C75" s="33" t="n"/>
      <c r="D75" s="33" t="n"/>
      <c r="E75" s="20">
        <f t="array" ref="E75">IF($B75="","",IFERROR(INDEX(Rules!$C$8:$C$46,MATCH(1,ISNUMBER(SEARCH(Rules!$B$8:$B$46,$B75))*(Rules!$B$8:$B$46&lt;&gt;""),0)),"Uncategorised"))</f>
        <v/>
      </c>
      <c r="F75" s="21">
        <f>IF($B75="","",Rules!$C$4+SUM($C$5:C75)-SUM($H$5:H75))</f>
        <v/>
      </c>
      <c r="H75" s="22">
        <f>IF($B75="","",ABS(D75))</f>
        <v/>
      </c>
      <c r="I75">
        <f>IF($B75="","",IFERROR(MONTH($A75),0))</f>
        <v/>
      </c>
    </row>
    <row r="76">
      <c r="A76" s="28" t="n"/>
      <c r="B76" s="29" t="n"/>
      <c r="C76" s="30" t="n"/>
      <c r="D76" s="30" t="n"/>
      <c r="E76" s="26">
        <f t="array" ref="E76">IF($B76="","",IFERROR(INDEX(Rules!$C$8:$C$46,MATCH(1,ISNUMBER(SEARCH(Rules!$B$8:$B$46,$B76))*(Rules!$B$8:$B$46&lt;&gt;""),0)),"Uncategorised"))</f>
        <v/>
      </c>
      <c r="F76" s="27">
        <f>IF($B76="","",Rules!$C$4+SUM($C$5:C76)-SUM($H$5:H76))</f>
        <v/>
      </c>
      <c r="H76" s="22">
        <f>IF($B76="","",ABS(D76))</f>
        <v/>
      </c>
      <c r="I76">
        <f>IF($B76="","",IFERROR(MONTH($A76),0))</f>
        <v/>
      </c>
    </row>
    <row r="77">
      <c r="A77" s="31" t="n"/>
      <c r="B77" s="32" t="n"/>
      <c r="C77" s="33" t="n"/>
      <c r="D77" s="33" t="n"/>
      <c r="E77" s="20">
        <f t="array" ref="E77">IF($B77="","",IFERROR(INDEX(Rules!$C$8:$C$46,MATCH(1,ISNUMBER(SEARCH(Rules!$B$8:$B$46,$B77))*(Rules!$B$8:$B$46&lt;&gt;""),0)),"Uncategorised"))</f>
        <v/>
      </c>
      <c r="F77" s="21">
        <f>IF($B77="","",Rules!$C$4+SUM($C$5:C77)-SUM($H$5:H77))</f>
        <v/>
      </c>
      <c r="H77" s="22">
        <f>IF($B77="","",ABS(D77))</f>
        <v/>
      </c>
      <c r="I77">
        <f>IF($B77="","",IFERROR(MONTH($A77),0))</f>
        <v/>
      </c>
    </row>
    <row r="78">
      <c r="A78" s="28" t="n"/>
      <c r="B78" s="29" t="n"/>
      <c r="C78" s="30" t="n"/>
      <c r="D78" s="30" t="n"/>
      <c r="E78" s="26">
        <f t="array" ref="E78">IF($B78="","",IFERROR(INDEX(Rules!$C$8:$C$46,MATCH(1,ISNUMBER(SEARCH(Rules!$B$8:$B$46,$B78))*(Rules!$B$8:$B$46&lt;&gt;""),0)),"Uncategorised"))</f>
        <v/>
      </c>
      <c r="F78" s="27">
        <f>IF($B78="","",Rules!$C$4+SUM($C$5:C78)-SUM($H$5:H78))</f>
        <v/>
      </c>
      <c r="H78" s="22">
        <f>IF($B78="","",ABS(D78))</f>
        <v/>
      </c>
      <c r="I78">
        <f>IF($B78="","",IFERROR(MONTH($A78),0))</f>
        <v/>
      </c>
    </row>
    <row r="79">
      <c r="A79" s="31" t="n"/>
      <c r="B79" s="32" t="n"/>
      <c r="C79" s="33" t="n"/>
      <c r="D79" s="33" t="n"/>
      <c r="E79" s="20">
        <f t="array" ref="E79">IF($B79="","",IFERROR(INDEX(Rules!$C$8:$C$46,MATCH(1,ISNUMBER(SEARCH(Rules!$B$8:$B$46,$B79))*(Rules!$B$8:$B$46&lt;&gt;""),0)),"Uncategorised"))</f>
        <v/>
      </c>
      <c r="F79" s="21">
        <f>IF($B79="","",Rules!$C$4+SUM($C$5:C79)-SUM($H$5:H79))</f>
        <v/>
      </c>
      <c r="H79" s="22">
        <f>IF($B79="","",ABS(D79))</f>
        <v/>
      </c>
      <c r="I79">
        <f>IF($B79="","",IFERROR(MONTH($A79),0))</f>
        <v/>
      </c>
    </row>
    <row r="80">
      <c r="A80" s="28" t="n"/>
      <c r="B80" s="29" t="n"/>
      <c r="C80" s="30" t="n"/>
      <c r="D80" s="30" t="n"/>
      <c r="E80" s="26">
        <f t="array" ref="E80">IF($B80="","",IFERROR(INDEX(Rules!$C$8:$C$46,MATCH(1,ISNUMBER(SEARCH(Rules!$B$8:$B$46,$B80))*(Rules!$B$8:$B$46&lt;&gt;""),0)),"Uncategorised"))</f>
        <v/>
      </c>
      <c r="F80" s="27">
        <f>IF($B80="","",Rules!$C$4+SUM($C$5:C80)-SUM($H$5:H80))</f>
        <v/>
      </c>
      <c r="H80" s="22">
        <f>IF($B80="","",ABS(D80))</f>
        <v/>
      </c>
      <c r="I80">
        <f>IF($B80="","",IFERROR(MONTH($A80),0))</f>
        <v/>
      </c>
    </row>
    <row r="81">
      <c r="A81" s="31" t="n"/>
      <c r="B81" s="32" t="n"/>
      <c r="C81" s="33" t="n"/>
      <c r="D81" s="33" t="n"/>
      <c r="E81" s="20">
        <f t="array" ref="E81">IF($B81="","",IFERROR(INDEX(Rules!$C$8:$C$46,MATCH(1,ISNUMBER(SEARCH(Rules!$B$8:$B$46,$B81))*(Rules!$B$8:$B$46&lt;&gt;""),0)),"Uncategorised"))</f>
        <v/>
      </c>
      <c r="F81" s="21">
        <f>IF($B81="","",Rules!$C$4+SUM($C$5:C81)-SUM($H$5:H81))</f>
        <v/>
      </c>
      <c r="H81" s="22">
        <f>IF($B81="","",ABS(D81))</f>
        <v/>
      </c>
      <c r="I81">
        <f>IF($B81="","",IFERROR(MONTH($A81),0))</f>
        <v/>
      </c>
    </row>
    <row r="82">
      <c r="A82" s="28" t="n"/>
      <c r="B82" s="29" t="n"/>
      <c r="C82" s="30" t="n"/>
      <c r="D82" s="30" t="n"/>
      <c r="E82" s="26">
        <f t="array" ref="E82">IF($B82="","",IFERROR(INDEX(Rules!$C$8:$C$46,MATCH(1,ISNUMBER(SEARCH(Rules!$B$8:$B$46,$B82))*(Rules!$B$8:$B$46&lt;&gt;""),0)),"Uncategorised"))</f>
        <v/>
      </c>
      <c r="F82" s="27">
        <f>IF($B82="","",Rules!$C$4+SUM($C$5:C82)-SUM($H$5:H82))</f>
        <v/>
      </c>
      <c r="H82" s="22">
        <f>IF($B82="","",ABS(D82))</f>
        <v/>
      </c>
      <c r="I82">
        <f>IF($B82="","",IFERROR(MONTH($A82),0))</f>
        <v/>
      </c>
    </row>
    <row r="83">
      <c r="A83" s="31" t="n"/>
      <c r="B83" s="32" t="n"/>
      <c r="C83" s="33" t="n"/>
      <c r="D83" s="33" t="n"/>
      <c r="E83" s="20">
        <f t="array" ref="E83">IF($B83="","",IFERROR(INDEX(Rules!$C$8:$C$46,MATCH(1,ISNUMBER(SEARCH(Rules!$B$8:$B$46,$B83))*(Rules!$B$8:$B$46&lt;&gt;""),0)),"Uncategorised"))</f>
        <v/>
      </c>
      <c r="F83" s="21">
        <f>IF($B83="","",Rules!$C$4+SUM($C$5:C83)-SUM($H$5:H83))</f>
        <v/>
      </c>
      <c r="H83" s="22">
        <f>IF($B83="","",ABS(D83))</f>
        <v/>
      </c>
      <c r="I83">
        <f>IF($B83="","",IFERROR(MONTH($A83),0))</f>
        <v/>
      </c>
    </row>
    <row r="84">
      <c r="A84" s="28" t="n"/>
      <c r="B84" s="29" t="n"/>
      <c r="C84" s="30" t="n"/>
      <c r="D84" s="30" t="n"/>
      <c r="E84" s="26">
        <f t="array" ref="E84">IF($B84="","",IFERROR(INDEX(Rules!$C$8:$C$46,MATCH(1,ISNUMBER(SEARCH(Rules!$B$8:$B$46,$B84))*(Rules!$B$8:$B$46&lt;&gt;""),0)),"Uncategorised"))</f>
        <v/>
      </c>
      <c r="F84" s="27">
        <f>IF($B84="","",Rules!$C$4+SUM($C$5:C84)-SUM($H$5:H84))</f>
        <v/>
      </c>
      <c r="H84" s="22">
        <f>IF($B84="","",ABS(D84))</f>
        <v/>
      </c>
      <c r="I84">
        <f>IF($B84="","",IFERROR(MONTH($A84),0))</f>
        <v/>
      </c>
    </row>
    <row r="85">
      <c r="A85" s="31" t="n"/>
      <c r="B85" s="32" t="n"/>
      <c r="C85" s="33" t="n"/>
      <c r="D85" s="33" t="n"/>
      <c r="E85" s="20">
        <f t="array" ref="E85">IF($B85="","",IFERROR(INDEX(Rules!$C$8:$C$46,MATCH(1,ISNUMBER(SEARCH(Rules!$B$8:$B$46,$B85))*(Rules!$B$8:$B$46&lt;&gt;""),0)),"Uncategorised"))</f>
        <v/>
      </c>
      <c r="F85" s="21">
        <f>IF($B85="","",Rules!$C$4+SUM($C$5:C85)-SUM($H$5:H85))</f>
        <v/>
      </c>
      <c r="H85" s="22">
        <f>IF($B85="","",ABS(D85))</f>
        <v/>
      </c>
      <c r="I85">
        <f>IF($B85="","",IFERROR(MONTH($A85),0))</f>
        <v/>
      </c>
    </row>
    <row r="86">
      <c r="A86" s="28" t="n"/>
      <c r="B86" s="29" t="n"/>
      <c r="C86" s="30" t="n"/>
      <c r="D86" s="30" t="n"/>
      <c r="E86" s="26">
        <f t="array" ref="E86">IF($B86="","",IFERROR(INDEX(Rules!$C$8:$C$46,MATCH(1,ISNUMBER(SEARCH(Rules!$B$8:$B$46,$B86))*(Rules!$B$8:$B$46&lt;&gt;""),0)),"Uncategorised"))</f>
        <v/>
      </c>
      <c r="F86" s="27">
        <f>IF($B86="","",Rules!$C$4+SUM($C$5:C86)-SUM($H$5:H86))</f>
        <v/>
      </c>
      <c r="H86" s="22">
        <f>IF($B86="","",ABS(D86))</f>
        <v/>
      </c>
      <c r="I86">
        <f>IF($B86="","",IFERROR(MONTH($A86),0))</f>
        <v/>
      </c>
    </row>
    <row r="87">
      <c r="A87" s="31" t="n"/>
      <c r="B87" s="32" t="n"/>
      <c r="C87" s="33" t="n"/>
      <c r="D87" s="33" t="n"/>
      <c r="E87" s="20">
        <f t="array" ref="E87">IF($B87="","",IFERROR(INDEX(Rules!$C$8:$C$46,MATCH(1,ISNUMBER(SEARCH(Rules!$B$8:$B$46,$B87))*(Rules!$B$8:$B$46&lt;&gt;""),0)),"Uncategorised"))</f>
        <v/>
      </c>
      <c r="F87" s="21">
        <f>IF($B87="","",Rules!$C$4+SUM($C$5:C87)-SUM($H$5:H87))</f>
        <v/>
      </c>
      <c r="H87" s="22">
        <f>IF($B87="","",ABS(D87))</f>
        <v/>
      </c>
      <c r="I87">
        <f>IF($B87="","",IFERROR(MONTH($A87),0))</f>
        <v/>
      </c>
    </row>
    <row r="88">
      <c r="A88" s="28" t="n"/>
      <c r="B88" s="29" t="n"/>
      <c r="C88" s="30" t="n"/>
      <c r="D88" s="30" t="n"/>
      <c r="E88" s="26">
        <f t="array" ref="E88">IF($B88="","",IFERROR(INDEX(Rules!$C$8:$C$46,MATCH(1,ISNUMBER(SEARCH(Rules!$B$8:$B$46,$B88))*(Rules!$B$8:$B$46&lt;&gt;""),0)),"Uncategorised"))</f>
        <v/>
      </c>
      <c r="F88" s="27">
        <f>IF($B88="","",Rules!$C$4+SUM($C$5:C88)-SUM($H$5:H88))</f>
        <v/>
      </c>
      <c r="H88" s="22">
        <f>IF($B88="","",ABS(D88))</f>
        <v/>
      </c>
      <c r="I88">
        <f>IF($B88="","",IFERROR(MONTH($A88),0))</f>
        <v/>
      </c>
    </row>
    <row r="89">
      <c r="A89" s="31" t="n"/>
      <c r="B89" s="32" t="n"/>
      <c r="C89" s="33" t="n"/>
      <c r="D89" s="33" t="n"/>
      <c r="E89" s="20">
        <f t="array" ref="E89">IF($B89="","",IFERROR(INDEX(Rules!$C$8:$C$46,MATCH(1,ISNUMBER(SEARCH(Rules!$B$8:$B$46,$B89))*(Rules!$B$8:$B$46&lt;&gt;""),0)),"Uncategorised"))</f>
        <v/>
      </c>
      <c r="F89" s="21">
        <f>IF($B89="","",Rules!$C$4+SUM($C$5:C89)-SUM($H$5:H89))</f>
        <v/>
      </c>
      <c r="H89" s="22">
        <f>IF($B89="","",ABS(D89))</f>
        <v/>
      </c>
      <c r="I89">
        <f>IF($B89="","",IFERROR(MONTH($A89),0))</f>
        <v/>
      </c>
    </row>
    <row r="90">
      <c r="A90" s="28" t="n"/>
      <c r="B90" s="29" t="n"/>
      <c r="C90" s="30" t="n"/>
      <c r="D90" s="30" t="n"/>
      <c r="E90" s="26">
        <f t="array" ref="E90">IF($B90="","",IFERROR(INDEX(Rules!$C$8:$C$46,MATCH(1,ISNUMBER(SEARCH(Rules!$B$8:$B$46,$B90))*(Rules!$B$8:$B$46&lt;&gt;""),0)),"Uncategorised"))</f>
        <v/>
      </c>
      <c r="F90" s="27">
        <f>IF($B90="","",Rules!$C$4+SUM($C$5:C90)-SUM($H$5:H90))</f>
        <v/>
      </c>
      <c r="H90" s="22">
        <f>IF($B90="","",ABS(D90))</f>
        <v/>
      </c>
      <c r="I90">
        <f>IF($B90="","",IFERROR(MONTH($A90),0))</f>
        <v/>
      </c>
    </row>
    <row r="91">
      <c r="A91" s="31" t="n"/>
      <c r="B91" s="32" t="n"/>
      <c r="C91" s="33" t="n"/>
      <c r="D91" s="33" t="n"/>
      <c r="E91" s="20">
        <f t="array" ref="E91">IF($B91="","",IFERROR(INDEX(Rules!$C$8:$C$46,MATCH(1,ISNUMBER(SEARCH(Rules!$B$8:$B$46,$B91))*(Rules!$B$8:$B$46&lt;&gt;""),0)),"Uncategorised"))</f>
        <v/>
      </c>
      <c r="F91" s="21">
        <f>IF($B91="","",Rules!$C$4+SUM($C$5:C91)-SUM($H$5:H91))</f>
        <v/>
      </c>
      <c r="H91" s="22">
        <f>IF($B91="","",ABS(D91))</f>
        <v/>
      </c>
      <c r="I91">
        <f>IF($B91="","",IFERROR(MONTH($A91),0))</f>
        <v/>
      </c>
    </row>
    <row r="92">
      <c r="A92" s="28" t="n"/>
      <c r="B92" s="29" t="n"/>
      <c r="C92" s="30" t="n"/>
      <c r="D92" s="30" t="n"/>
      <c r="E92" s="26">
        <f t="array" ref="E92">IF($B92="","",IFERROR(INDEX(Rules!$C$8:$C$46,MATCH(1,ISNUMBER(SEARCH(Rules!$B$8:$B$46,$B92))*(Rules!$B$8:$B$46&lt;&gt;""),0)),"Uncategorised"))</f>
        <v/>
      </c>
      <c r="F92" s="27">
        <f>IF($B92="","",Rules!$C$4+SUM($C$5:C92)-SUM($H$5:H92))</f>
        <v/>
      </c>
      <c r="H92" s="22">
        <f>IF($B92="","",ABS(D92))</f>
        <v/>
      </c>
      <c r="I92">
        <f>IF($B92="","",IFERROR(MONTH($A92),0))</f>
        <v/>
      </c>
    </row>
    <row r="93">
      <c r="A93" s="31" t="n"/>
      <c r="B93" s="32" t="n"/>
      <c r="C93" s="33" t="n"/>
      <c r="D93" s="33" t="n"/>
      <c r="E93" s="20">
        <f t="array" ref="E93">IF($B93="","",IFERROR(INDEX(Rules!$C$8:$C$46,MATCH(1,ISNUMBER(SEARCH(Rules!$B$8:$B$46,$B93))*(Rules!$B$8:$B$46&lt;&gt;""),0)),"Uncategorised"))</f>
        <v/>
      </c>
      <c r="F93" s="21">
        <f>IF($B93="","",Rules!$C$4+SUM($C$5:C93)-SUM($H$5:H93))</f>
        <v/>
      </c>
      <c r="H93" s="22">
        <f>IF($B93="","",ABS(D93))</f>
        <v/>
      </c>
      <c r="I93">
        <f>IF($B93="","",IFERROR(MONTH($A93),0))</f>
        <v/>
      </c>
    </row>
    <row r="94">
      <c r="A94" s="28" t="n"/>
      <c r="B94" s="29" t="n"/>
      <c r="C94" s="30" t="n"/>
      <c r="D94" s="30" t="n"/>
      <c r="E94" s="26">
        <f t="array" ref="E94">IF($B94="","",IFERROR(INDEX(Rules!$C$8:$C$46,MATCH(1,ISNUMBER(SEARCH(Rules!$B$8:$B$46,$B94))*(Rules!$B$8:$B$46&lt;&gt;""),0)),"Uncategorised"))</f>
        <v/>
      </c>
      <c r="F94" s="27">
        <f>IF($B94="","",Rules!$C$4+SUM($C$5:C94)-SUM($H$5:H94))</f>
        <v/>
      </c>
      <c r="H94" s="22">
        <f>IF($B94="","",ABS(D94))</f>
        <v/>
      </c>
      <c r="I94">
        <f>IF($B94="","",IFERROR(MONTH($A94),0))</f>
        <v/>
      </c>
    </row>
    <row r="95">
      <c r="A95" s="31" t="n"/>
      <c r="B95" s="32" t="n"/>
      <c r="C95" s="33" t="n"/>
      <c r="D95" s="33" t="n"/>
      <c r="E95" s="20">
        <f t="array" ref="E95">IF($B95="","",IFERROR(INDEX(Rules!$C$8:$C$46,MATCH(1,ISNUMBER(SEARCH(Rules!$B$8:$B$46,$B95))*(Rules!$B$8:$B$46&lt;&gt;""),0)),"Uncategorised"))</f>
        <v/>
      </c>
      <c r="F95" s="21">
        <f>IF($B95="","",Rules!$C$4+SUM($C$5:C95)-SUM($H$5:H95))</f>
        <v/>
      </c>
      <c r="H95" s="22">
        <f>IF($B95="","",ABS(D95))</f>
        <v/>
      </c>
      <c r="I95">
        <f>IF($B95="","",IFERROR(MONTH($A95),0))</f>
        <v/>
      </c>
    </row>
    <row r="96">
      <c r="A96" s="28" t="n"/>
      <c r="B96" s="29" t="n"/>
      <c r="C96" s="30" t="n"/>
      <c r="D96" s="30" t="n"/>
      <c r="E96" s="26">
        <f t="array" ref="E96">IF($B96="","",IFERROR(INDEX(Rules!$C$8:$C$46,MATCH(1,ISNUMBER(SEARCH(Rules!$B$8:$B$46,$B96))*(Rules!$B$8:$B$46&lt;&gt;""),0)),"Uncategorised"))</f>
        <v/>
      </c>
      <c r="F96" s="27">
        <f>IF($B96="","",Rules!$C$4+SUM($C$5:C96)-SUM($H$5:H96))</f>
        <v/>
      </c>
      <c r="H96" s="22">
        <f>IF($B96="","",ABS(D96))</f>
        <v/>
      </c>
      <c r="I96">
        <f>IF($B96="","",IFERROR(MONTH($A96),0))</f>
        <v/>
      </c>
    </row>
    <row r="97">
      <c r="A97" s="31" t="n"/>
      <c r="B97" s="32" t="n"/>
      <c r="C97" s="33" t="n"/>
      <c r="D97" s="33" t="n"/>
      <c r="E97" s="20">
        <f t="array" ref="E97">IF($B97="","",IFERROR(INDEX(Rules!$C$8:$C$46,MATCH(1,ISNUMBER(SEARCH(Rules!$B$8:$B$46,$B97))*(Rules!$B$8:$B$46&lt;&gt;""),0)),"Uncategorised"))</f>
        <v/>
      </c>
      <c r="F97" s="21">
        <f>IF($B97="","",Rules!$C$4+SUM($C$5:C97)-SUM($H$5:H97))</f>
        <v/>
      </c>
      <c r="H97" s="22">
        <f>IF($B97="","",ABS(D97))</f>
        <v/>
      </c>
      <c r="I97">
        <f>IF($B97="","",IFERROR(MONTH($A97),0))</f>
        <v/>
      </c>
    </row>
    <row r="98">
      <c r="A98" s="28" t="n"/>
      <c r="B98" s="29" t="n"/>
      <c r="C98" s="30" t="n"/>
      <c r="D98" s="30" t="n"/>
      <c r="E98" s="26">
        <f t="array" ref="E98">IF($B98="","",IFERROR(INDEX(Rules!$C$8:$C$46,MATCH(1,ISNUMBER(SEARCH(Rules!$B$8:$B$46,$B98))*(Rules!$B$8:$B$46&lt;&gt;""),0)),"Uncategorised"))</f>
        <v/>
      </c>
      <c r="F98" s="27">
        <f>IF($B98="","",Rules!$C$4+SUM($C$5:C98)-SUM($H$5:H98))</f>
        <v/>
      </c>
      <c r="H98" s="22">
        <f>IF($B98="","",ABS(D98))</f>
        <v/>
      </c>
      <c r="I98">
        <f>IF($B98="","",IFERROR(MONTH($A98),0))</f>
        <v/>
      </c>
    </row>
    <row r="99">
      <c r="A99" s="31" t="n"/>
      <c r="B99" s="32" t="n"/>
      <c r="C99" s="33" t="n"/>
      <c r="D99" s="33" t="n"/>
      <c r="E99" s="20">
        <f t="array" ref="E99">IF($B99="","",IFERROR(INDEX(Rules!$C$8:$C$46,MATCH(1,ISNUMBER(SEARCH(Rules!$B$8:$B$46,$B99))*(Rules!$B$8:$B$46&lt;&gt;""),0)),"Uncategorised"))</f>
        <v/>
      </c>
      <c r="F99" s="21">
        <f>IF($B99="","",Rules!$C$4+SUM($C$5:C99)-SUM($H$5:H99))</f>
        <v/>
      </c>
      <c r="H99" s="22">
        <f>IF($B99="","",ABS(D99))</f>
        <v/>
      </c>
      <c r="I99">
        <f>IF($B99="","",IFERROR(MONTH($A99),0))</f>
        <v/>
      </c>
    </row>
    <row r="100">
      <c r="A100" s="28" t="n"/>
      <c r="B100" s="29" t="n"/>
      <c r="C100" s="30" t="n"/>
      <c r="D100" s="30" t="n"/>
      <c r="E100" s="26">
        <f t="array" ref="E100">IF($B100="","",IFERROR(INDEX(Rules!$C$8:$C$46,MATCH(1,ISNUMBER(SEARCH(Rules!$B$8:$B$46,$B100))*(Rules!$B$8:$B$46&lt;&gt;""),0)),"Uncategorised"))</f>
        <v/>
      </c>
      <c r="F100" s="27">
        <f>IF($B100="","",Rules!$C$4+SUM($C$5:C100)-SUM($H$5:H100))</f>
        <v/>
      </c>
      <c r="H100" s="22">
        <f>IF($B100="","",ABS(D100))</f>
        <v/>
      </c>
      <c r="I100">
        <f>IF($B100="","",IFERROR(MONTH($A100),0))</f>
        <v/>
      </c>
    </row>
    <row r="101">
      <c r="A101" s="31" t="n"/>
      <c r="B101" s="32" t="n"/>
      <c r="C101" s="33" t="n"/>
      <c r="D101" s="33" t="n"/>
      <c r="E101" s="20">
        <f t="array" ref="E101">IF($B101="","",IFERROR(INDEX(Rules!$C$8:$C$46,MATCH(1,ISNUMBER(SEARCH(Rules!$B$8:$B$46,$B101))*(Rules!$B$8:$B$46&lt;&gt;""),0)),"Uncategorised"))</f>
        <v/>
      </c>
      <c r="F101" s="21">
        <f>IF($B101="","",Rules!$C$4+SUM($C$5:C101)-SUM($H$5:H101))</f>
        <v/>
      </c>
      <c r="H101" s="22">
        <f>IF($B101="","",ABS(D101))</f>
        <v/>
      </c>
      <c r="I101">
        <f>IF($B101="","",IFERROR(MONTH($A101),0))</f>
        <v/>
      </c>
    </row>
    <row r="102">
      <c r="A102" s="28" t="n"/>
      <c r="B102" s="29" t="n"/>
      <c r="C102" s="30" t="n"/>
      <c r="D102" s="30" t="n"/>
      <c r="E102" s="26">
        <f t="array" ref="E102">IF($B102="","",IFERROR(INDEX(Rules!$C$8:$C$46,MATCH(1,ISNUMBER(SEARCH(Rules!$B$8:$B$46,$B102))*(Rules!$B$8:$B$46&lt;&gt;""),0)),"Uncategorised"))</f>
        <v/>
      </c>
      <c r="F102" s="27">
        <f>IF($B102="","",Rules!$C$4+SUM($C$5:C102)-SUM($H$5:H102))</f>
        <v/>
      </c>
      <c r="H102" s="22">
        <f>IF($B102="","",ABS(D102))</f>
        <v/>
      </c>
      <c r="I102">
        <f>IF($B102="","",IFERROR(MONTH($A102),0))</f>
        <v/>
      </c>
    </row>
    <row r="103">
      <c r="A103" s="31" t="n"/>
      <c r="B103" s="32" t="n"/>
      <c r="C103" s="33" t="n"/>
      <c r="D103" s="33" t="n"/>
      <c r="E103" s="20">
        <f t="array" ref="E103">IF($B103="","",IFERROR(INDEX(Rules!$C$8:$C$46,MATCH(1,ISNUMBER(SEARCH(Rules!$B$8:$B$46,$B103))*(Rules!$B$8:$B$46&lt;&gt;""),0)),"Uncategorised"))</f>
        <v/>
      </c>
      <c r="F103" s="21">
        <f>IF($B103="","",Rules!$C$4+SUM($C$5:C103)-SUM($H$5:H103))</f>
        <v/>
      </c>
      <c r="H103" s="22">
        <f>IF($B103="","",ABS(D103))</f>
        <v/>
      </c>
      <c r="I103">
        <f>IF($B103="","",IFERROR(MONTH($A103),0))</f>
        <v/>
      </c>
    </row>
    <row r="104">
      <c r="A104" s="28" t="n"/>
      <c r="B104" s="29" t="n"/>
      <c r="C104" s="30" t="n"/>
      <c r="D104" s="30" t="n"/>
      <c r="E104" s="26">
        <f t="array" ref="E104">IF($B104="","",IFERROR(INDEX(Rules!$C$8:$C$46,MATCH(1,ISNUMBER(SEARCH(Rules!$B$8:$B$46,$B104))*(Rules!$B$8:$B$46&lt;&gt;""),0)),"Uncategorised"))</f>
        <v/>
      </c>
      <c r="F104" s="27">
        <f>IF($B104="","",Rules!$C$4+SUM($C$5:C104)-SUM($H$5:H104))</f>
        <v/>
      </c>
      <c r="H104" s="22">
        <f>IF($B104="","",ABS(D104))</f>
        <v/>
      </c>
      <c r="I104">
        <f>IF($B104="","",IFERROR(MONTH($A104),0))</f>
        <v/>
      </c>
    </row>
    <row r="105">
      <c r="A105" s="31" t="n"/>
      <c r="B105" s="32" t="n"/>
      <c r="C105" s="33" t="n"/>
      <c r="D105" s="33" t="n"/>
      <c r="E105" s="20">
        <f t="array" ref="E105">IF($B105="","",IFERROR(INDEX(Rules!$C$8:$C$46,MATCH(1,ISNUMBER(SEARCH(Rules!$B$8:$B$46,$B105))*(Rules!$B$8:$B$46&lt;&gt;""),0)),"Uncategorised"))</f>
        <v/>
      </c>
      <c r="F105" s="21">
        <f>IF($B105="","",Rules!$C$4+SUM($C$5:C105)-SUM($H$5:H105))</f>
        <v/>
      </c>
      <c r="H105" s="22">
        <f>IF($B105="","",ABS(D105))</f>
        <v/>
      </c>
      <c r="I105">
        <f>IF($B105="","",IFERROR(MONTH($A105),0))</f>
        <v/>
      </c>
    </row>
    <row r="106">
      <c r="A106" s="28" t="n"/>
      <c r="B106" s="29" t="n"/>
      <c r="C106" s="30" t="n"/>
      <c r="D106" s="30" t="n"/>
      <c r="E106" s="26">
        <f t="array" ref="E106">IF($B106="","",IFERROR(INDEX(Rules!$C$8:$C$46,MATCH(1,ISNUMBER(SEARCH(Rules!$B$8:$B$46,$B106))*(Rules!$B$8:$B$46&lt;&gt;""),0)),"Uncategorised"))</f>
        <v/>
      </c>
      <c r="F106" s="27">
        <f>IF($B106="","",Rules!$C$4+SUM($C$5:C106)-SUM($H$5:H106))</f>
        <v/>
      </c>
      <c r="H106" s="22">
        <f>IF($B106="","",ABS(D106))</f>
        <v/>
      </c>
      <c r="I106">
        <f>IF($B106="","",IFERROR(MONTH($A106),0))</f>
        <v/>
      </c>
    </row>
    <row r="107">
      <c r="A107" s="31" t="n"/>
      <c r="B107" s="32" t="n"/>
      <c r="C107" s="33" t="n"/>
      <c r="D107" s="33" t="n"/>
      <c r="E107" s="20">
        <f t="array" ref="E107">IF($B107="","",IFERROR(INDEX(Rules!$C$8:$C$46,MATCH(1,ISNUMBER(SEARCH(Rules!$B$8:$B$46,$B107))*(Rules!$B$8:$B$46&lt;&gt;""),0)),"Uncategorised"))</f>
        <v/>
      </c>
      <c r="F107" s="21">
        <f>IF($B107="","",Rules!$C$4+SUM($C$5:C107)-SUM($H$5:H107))</f>
        <v/>
      </c>
      <c r="H107" s="22">
        <f>IF($B107="","",ABS(D107))</f>
        <v/>
      </c>
      <c r="I107">
        <f>IF($B107="","",IFERROR(MONTH($A107),0))</f>
        <v/>
      </c>
    </row>
    <row r="108">
      <c r="A108" s="28" t="n"/>
      <c r="B108" s="29" t="n"/>
      <c r="C108" s="30" t="n"/>
      <c r="D108" s="30" t="n"/>
      <c r="E108" s="26">
        <f t="array" ref="E108">IF($B108="","",IFERROR(INDEX(Rules!$C$8:$C$46,MATCH(1,ISNUMBER(SEARCH(Rules!$B$8:$B$46,$B108))*(Rules!$B$8:$B$46&lt;&gt;""),0)),"Uncategorised"))</f>
        <v/>
      </c>
      <c r="F108" s="27">
        <f>IF($B108="","",Rules!$C$4+SUM($C$5:C108)-SUM($H$5:H108))</f>
        <v/>
      </c>
      <c r="H108" s="22">
        <f>IF($B108="","",ABS(D108))</f>
        <v/>
      </c>
      <c r="I108">
        <f>IF($B108="","",IFERROR(MONTH($A108),0))</f>
        <v/>
      </c>
    </row>
    <row r="109">
      <c r="A109" s="31" t="n"/>
      <c r="B109" s="32" t="n"/>
      <c r="C109" s="33" t="n"/>
      <c r="D109" s="33" t="n"/>
      <c r="E109" s="20">
        <f t="array" ref="E109">IF($B109="","",IFERROR(INDEX(Rules!$C$8:$C$46,MATCH(1,ISNUMBER(SEARCH(Rules!$B$8:$B$46,$B109))*(Rules!$B$8:$B$46&lt;&gt;""),0)),"Uncategorised"))</f>
        <v/>
      </c>
      <c r="F109" s="21">
        <f>IF($B109="","",Rules!$C$4+SUM($C$5:C109)-SUM($H$5:H109))</f>
        <v/>
      </c>
      <c r="H109" s="22">
        <f>IF($B109="","",ABS(D109))</f>
        <v/>
      </c>
      <c r="I109">
        <f>IF($B109="","",IFERROR(MONTH($A109),0))</f>
        <v/>
      </c>
    </row>
    <row r="110">
      <c r="A110" s="28" t="n"/>
      <c r="B110" s="29" t="n"/>
      <c r="C110" s="30" t="n"/>
      <c r="D110" s="30" t="n"/>
      <c r="E110" s="26">
        <f t="array" ref="E110">IF($B110="","",IFERROR(INDEX(Rules!$C$8:$C$46,MATCH(1,ISNUMBER(SEARCH(Rules!$B$8:$B$46,$B110))*(Rules!$B$8:$B$46&lt;&gt;""),0)),"Uncategorised"))</f>
        <v/>
      </c>
      <c r="F110" s="27">
        <f>IF($B110="","",Rules!$C$4+SUM($C$5:C110)-SUM($H$5:H110))</f>
        <v/>
      </c>
      <c r="H110" s="22">
        <f>IF($B110="","",ABS(D110))</f>
        <v/>
      </c>
      <c r="I110">
        <f>IF($B110="","",IFERROR(MONTH($A110),0))</f>
        <v/>
      </c>
    </row>
    <row r="111">
      <c r="A111" s="31" t="n"/>
      <c r="B111" s="32" t="n"/>
      <c r="C111" s="33" t="n"/>
      <c r="D111" s="33" t="n"/>
      <c r="E111" s="20">
        <f t="array" ref="E111">IF($B111="","",IFERROR(INDEX(Rules!$C$8:$C$46,MATCH(1,ISNUMBER(SEARCH(Rules!$B$8:$B$46,$B111))*(Rules!$B$8:$B$46&lt;&gt;""),0)),"Uncategorised"))</f>
        <v/>
      </c>
      <c r="F111" s="21">
        <f>IF($B111="","",Rules!$C$4+SUM($C$5:C111)-SUM($H$5:H111))</f>
        <v/>
      </c>
      <c r="H111" s="22">
        <f>IF($B111="","",ABS(D111))</f>
        <v/>
      </c>
      <c r="I111">
        <f>IF($B111="","",IFERROR(MONTH($A111),0))</f>
        <v/>
      </c>
    </row>
    <row r="112">
      <c r="A112" s="28" t="n"/>
      <c r="B112" s="29" t="n"/>
      <c r="C112" s="30" t="n"/>
      <c r="D112" s="30" t="n"/>
      <c r="E112" s="26">
        <f t="array" ref="E112">IF($B112="","",IFERROR(INDEX(Rules!$C$8:$C$46,MATCH(1,ISNUMBER(SEARCH(Rules!$B$8:$B$46,$B112))*(Rules!$B$8:$B$46&lt;&gt;""),0)),"Uncategorised"))</f>
        <v/>
      </c>
      <c r="F112" s="27">
        <f>IF($B112="","",Rules!$C$4+SUM($C$5:C112)-SUM($H$5:H112))</f>
        <v/>
      </c>
      <c r="H112" s="22">
        <f>IF($B112="","",ABS(D112))</f>
        <v/>
      </c>
      <c r="I112">
        <f>IF($B112="","",IFERROR(MONTH($A112),0))</f>
        <v/>
      </c>
    </row>
    <row r="113">
      <c r="A113" s="31" t="n"/>
      <c r="B113" s="32" t="n"/>
      <c r="C113" s="33" t="n"/>
      <c r="D113" s="33" t="n"/>
      <c r="E113" s="20">
        <f t="array" ref="E113">IF($B113="","",IFERROR(INDEX(Rules!$C$8:$C$46,MATCH(1,ISNUMBER(SEARCH(Rules!$B$8:$B$46,$B113))*(Rules!$B$8:$B$46&lt;&gt;""),0)),"Uncategorised"))</f>
        <v/>
      </c>
      <c r="F113" s="21">
        <f>IF($B113="","",Rules!$C$4+SUM($C$5:C113)-SUM($H$5:H113))</f>
        <v/>
      </c>
      <c r="H113" s="22">
        <f>IF($B113="","",ABS(D113))</f>
        <v/>
      </c>
      <c r="I113">
        <f>IF($B113="","",IFERROR(MONTH($A113),0))</f>
        <v/>
      </c>
    </row>
    <row r="114">
      <c r="A114" s="28" t="n"/>
      <c r="B114" s="29" t="n"/>
      <c r="C114" s="30" t="n"/>
      <c r="D114" s="30" t="n"/>
      <c r="E114" s="26">
        <f t="array" ref="E114">IF($B114="","",IFERROR(INDEX(Rules!$C$8:$C$46,MATCH(1,ISNUMBER(SEARCH(Rules!$B$8:$B$46,$B114))*(Rules!$B$8:$B$46&lt;&gt;""),0)),"Uncategorised"))</f>
        <v/>
      </c>
      <c r="F114" s="27">
        <f>IF($B114="","",Rules!$C$4+SUM($C$5:C114)-SUM($H$5:H114))</f>
        <v/>
      </c>
      <c r="H114" s="22">
        <f>IF($B114="","",ABS(D114))</f>
        <v/>
      </c>
      <c r="I114">
        <f>IF($B114="","",IFERROR(MONTH($A114),0))</f>
        <v/>
      </c>
    </row>
    <row r="115">
      <c r="A115" s="31" t="n"/>
      <c r="B115" s="32" t="n"/>
      <c r="C115" s="33" t="n"/>
      <c r="D115" s="33" t="n"/>
      <c r="E115" s="20">
        <f t="array" ref="E115">IF($B115="","",IFERROR(INDEX(Rules!$C$8:$C$46,MATCH(1,ISNUMBER(SEARCH(Rules!$B$8:$B$46,$B115))*(Rules!$B$8:$B$46&lt;&gt;""),0)),"Uncategorised"))</f>
        <v/>
      </c>
      <c r="F115" s="21">
        <f>IF($B115="","",Rules!$C$4+SUM($C$5:C115)-SUM($H$5:H115))</f>
        <v/>
      </c>
      <c r="H115" s="22">
        <f>IF($B115="","",ABS(D115))</f>
        <v/>
      </c>
      <c r="I115">
        <f>IF($B115="","",IFERROR(MONTH($A115),0))</f>
        <v/>
      </c>
    </row>
    <row r="116">
      <c r="A116" s="28" t="n"/>
      <c r="B116" s="29" t="n"/>
      <c r="C116" s="30" t="n"/>
      <c r="D116" s="30" t="n"/>
      <c r="E116" s="26">
        <f t="array" ref="E116">IF($B116="","",IFERROR(INDEX(Rules!$C$8:$C$46,MATCH(1,ISNUMBER(SEARCH(Rules!$B$8:$B$46,$B116))*(Rules!$B$8:$B$46&lt;&gt;""),0)),"Uncategorised"))</f>
        <v/>
      </c>
      <c r="F116" s="27">
        <f>IF($B116="","",Rules!$C$4+SUM($C$5:C116)-SUM($H$5:H116))</f>
        <v/>
      </c>
      <c r="H116" s="22">
        <f>IF($B116="","",ABS(D116))</f>
        <v/>
      </c>
      <c r="I116">
        <f>IF($B116="","",IFERROR(MONTH($A116),0))</f>
        <v/>
      </c>
    </row>
    <row r="117">
      <c r="A117" s="31" t="n"/>
      <c r="B117" s="32" t="n"/>
      <c r="C117" s="33" t="n"/>
      <c r="D117" s="33" t="n"/>
      <c r="E117" s="20">
        <f t="array" ref="E117">IF($B117="","",IFERROR(INDEX(Rules!$C$8:$C$46,MATCH(1,ISNUMBER(SEARCH(Rules!$B$8:$B$46,$B117))*(Rules!$B$8:$B$46&lt;&gt;""),0)),"Uncategorised"))</f>
        <v/>
      </c>
      <c r="F117" s="21">
        <f>IF($B117="","",Rules!$C$4+SUM($C$5:C117)-SUM($H$5:H117))</f>
        <v/>
      </c>
      <c r="H117" s="22">
        <f>IF($B117="","",ABS(D117))</f>
        <v/>
      </c>
      <c r="I117">
        <f>IF($B117="","",IFERROR(MONTH($A117),0))</f>
        <v/>
      </c>
    </row>
    <row r="118">
      <c r="A118" s="28" t="n"/>
      <c r="B118" s="29" t="n"/>
      <c r="C118" s="30" t="n"/>
      <c r="D118" s="30" t="n"/>
      <c r="E118" s="26">
        <f t="array" ref="E118">IF($B118="","",IFERROR(INDEX(Rules!$C$8:$C$46,MATCH(1,ISNUMBER(SEARCH(Rules!$B$8:$B$46,$B118))*(Rules!$B$8:$B$46&lt;&gt;""),0)),"Uncategorised"))</f>
        <v/>
      </c>
      <c r="F118" s="27">
        <f>IF($B118="","",Rules!$C$4+SUM($C$5:C118)-SUM($H$5:H118))</f>
        <v/>
      </c>
      <c r="H118" s="22">
        <f>IF($B118="","",ABS(D118))</f>
        <v/>
      </c>
      <c r="I118">
        <f>IF($B118="","",IFERROR(MONTH($A118),0))</f>
        <v/>
      </c>
    </row>
    <row r="119">
      <c r="A119" s="31" t="n"/>
      <c r="B119" s="32" t="n"/>
      <c r="C119" s="33" t="n"/>
      <c r="D119" s="33" t="n"/>
      <c r="E119" s="20">
        <f t="array" ref="E119">IF($B119="","",IFERROR(INDEX(Rules!$C$8:$C$46,MATCH(1,ISNUMBER(SEARCH(Rules!$B$8:$B$46,$B119))*(Rules!$B$8:$B$46&lt;&gt;""),0)),"Uncategorised"))</f>
        <v/>
      </c>
      <c r="F119" s="21">
        <f>IF($B119="","",Rules!$C$4+SUM($C$5:C119)-SUM($H$5:H119))</f>
        <v/>
      </c>
      <c r="H119" s="22">
        <f>IF($B119="","",ABS(D119))</f>
        <v/>
      </c>
      <c r="I119">
        <f>IF($B119="","",IFERROR(MONTH($A119),0))</f>
        <v/>
      </c>
    </row>
    <row r="120">
      <c r="A120" s="28" t="n"/>
      <c r="B120" s="29" t="n"/>
      <c r="C120" s="30" t="n"/>
      <c r="D120" s="30" t="n"/>
      <c r="E120" s="26">
        <f t="array" ref="E120">IF($B120="","",IFERROR(INDEX(Rules!$C$8:$C$46,MATCH(1,ISNUMBER(SEARCH(Rules!$B$8:$B$46,$B120))*(Rules!$B$8:$B$46&lt;&gt;""),0)),"Uncategorised"))</f>
        <v/>
      </c>
      <c r="F120" s="27">
        <f>IF($B120="","",Rules!$C$4+SUM($C$5:C120)-SUM($H$5:H120))</f>
        <v/>
      </c>
      <c r="H120" s="22">
        <f>IF($B120="","",ABS(D120))</f>
        <v/>
      </c>
      <c r="I120">
        <f>IF($B120="","",IFERROR(MONTH($A120),0))</f>
        <v/>
      </c>
    </row>
    <row r="121">
      <c r="A121" s="31" t="n"/>
      <c r="B121" s="32" t="n"/>
      <c r="C121" s="33" t="n"/>
      <c r="D121" s="33" t="n"/>
      <c r="E121" s="20">
        <f t="array" ref="E121">IF($B121="","",IFERROR(INDEX(Rules!$C$8:$C$46,MATCH(1,ISNUMBER(SEARCH(Rules!$B$8:$B$46,$B121))*(Rules!$B$8:$B$46&lt;&gt;""),0)),"Uncategorised"))</f>
        <v/>
      </c>
      <c r="F121" s="21">
        <f>IF($B121="","",Rules!$C$4+SUM($C$5:C121)-SUM($H$5:H121))</f>
        <v/>
      </c>
      <c r="H121" s="22">
        <f>IF($B121="","",ABS(D121))</f>
        <v/>
      </c>
      <c r="I121">
        <f>IF($B121="","",IFERROR(MONTH($A121),0))</f>
        <v/>
      </c>
    </row>
    <row r="122">
      <c r="A122" s="28" t="n"/>
      <c r="B122" s="29" t="n"/>
      <c r="C122" s="30" t="n"/>
      <c r="D122" s="30" t="n"/>
      <c r="E122" s="26">
        <f t="array" ref="E122">IF($B122="","",IFERROR(INDEX(Rules!$C$8:$C$46,MATCH(1,ISNUMBER(SEARCH(Rules!$B$8:$B$46,$B122))*(Rules!$B$8:$B$46&lt;&gt;""),0)),"Uncategorised"))</f>
        <v/>
      </c>
      <c r="F122" s="27">
        <f>IF($B122="","",Rules!$C$4+SUM($C$5:C122)-SUM($H$5:H122))</f>
        <v/>
      </c>
      <c r="H122" s="22">
        <f>IF($B122="","",ABS(D122))</f>
        <v/>
      </c>
      <c r="I122">
        <f>IF($B122="","",IFERROR(MONTH($A122),0))</f>
        <v/>
      </c>
    </row>
    <row r="123">
      <c r="A123" s="31" t="n"/>
      <c r="B123" s="32" t="n"/>
      <c r="C123" s="33" t="n"/>
      <c r="D123" s="33" t="n"/>
      <c r="E123" s="20">
        <f t="array" ref="E123">IF($B123="","",IFERROR(INDEX(Rules!$C$8:$C$46,MATCH(1,ISNUMBER(SEARCH(Rules!$B$8:$B$46,$B123))*(Rules!$B$8:$B$46&lt;&gt;""),0)),"Uncategorised"))</f>
        <v/>
      </c>
      <c r="F123" s="21">
        <f>IF($B123="","",Rules!$C$4+SUM($C$5:C123)-SUM($H$5:H123))</f>
        <v/>
      </c>
      <c r="H123" s="22">
        <f>IF($B123="","",ABS(D123))</f>
        <v/>
      </c>
      <c r="I123">
        <f>IF($B123="","",IFERROR(MONTH($A123),0))</f>
        <v/>
      </c>
    </row>
    <row r="124">
      <c r="A124" s="28" t="n"/>
      <c r="B124" s="29" t="n"/>
      <c r="C124" s="30" t="n"/>
      <c r="D124" s="30" t="n"/>
      <c r="E124" s="26">
        <f t="array" ref="E124">IF($B124="","",IFERROR(INDEX(Rules!$C$8:$C$46,MATCH(1,ISNUMBER(SEARCH(Rules!$B$8:$B$46,$B124))*(Rules!$B$8:$B$46&lt;&gt;""),0)),"Uncategorised"))</f>
        <v/>
      </c>
      <c r="F124" s="27">
        <f>IF($B124="","",Rules!$C$4+SUM($C$5:C124)-SUM($H$5:H124))</f>
        <v/>
      </c>
      <c r="H124" s="22">
        <f>IF($B124="","",ABS(D124))</f>
        <v/>
      </c>
      <c r="I124">
        <f>IF($B124="","",IFERROR(MONTH($A124),0))</f>
        <v/>
      </c>
    </row>
    <row r="125">
      <c r="A125" s="31" t="n"/>
      <c r="B125" s="32" t="n"/>
      <c r="C125" s="33" t="n"/>
      <c r="D125" s="33" t="n"/>
      <c r="E125" s="20">
        <f t="array" ref="E125">IF($B125="","",IFERROR(INDEX(Rules!$C$8:$C$46,MATCH(1,ISNUMBER(SEARCH(Rules!$B$8:$B$46,$B125))*(Rules!$B$8:$B$46&lt;&gt;""),0)),"Uncategorised"))</f>
        <v/>
      </c>
      <c r="F125" s="21">
        <f>IF($B125="","",Rules!$C$4+SUM($C$5:C125)-SUM($H$5:H125))</f>
        <v/>
      </c>
      <c r="H125" s="22">
        <f>IF($B125="","",ABS(D125))</f>
        <v/>
      </c>
      <c r="I125">
        <f>IF($B125="","",IFERROR(MONTH($A125),0))</f>
        <v/>
      </c>
    </row>
    <row r="126">
      <c r="A126" s="28" t="n"/>
      <c r="B126" s="29" t="n"/>
      <c r="C126" s="30" t="n"/>
      <c r="D126" s="30" t="n"/>
      <c r="E126" s="26">
        <f t="array" ref="E126">IF($B126="","",IFERROR(INDEX(Rules!$C$8:$C$46,MATCH(1,ISNUMBER(SEARCH(Rules!$B$8:$B$46,$B126))*(Rules!$B$8:$B$46&lt;&gt;""),0)),"Uncategorised"))</f>
        <v/>
      </c>
      <c r="F126" s="27">
        <f>IF($B126="","",Rules!$C$4+SUM($C$5:C126)-SUM($H$5:H126))</f>
        <v/>
      </c>
      <c r="H126" s="22">
        <f>IF($B126="","",ABS(D126))</f>
        <v/>
      </c>
      <c r="I126">
        <f>IF($B126="","",IFERROR(MONTH($A126),0))</f>
        <v/>
      </c>
    </row>
    <row r="127">
      <c r="A127" s="31" t="n"/>
      <c r="B127" s="32" t="n"/>
      <c r="C127" s="33" t="n"/>
      <c r="D127" s="33" t="n"/>
      <c r="E127" s="20">
        <f t="array" ref="E127">IF($B127="","",IFERROR(INDEX(Rules!$C$8:$C$46,MATCH(1,ISNUMBER(SEARCH(Rules!$B$8:$B$46,$B127))*(Rules!$B$8:$B$46&lt;&gt;""),0)),"Uncategorised"))</f>
        <v/>
      </c>
      <c r="F127" s="21">
        <f>IF($B127="","",Rules!$C$4+SUM($C$5:C127)-SUM($H$5:H127))</f>
        <v/>
      </c>
      <c r="H127" s="22">
        <f>IF($B127="","",ABS(D127))</f>
        <v/>
      </c>
      <c r="I127">
        <f>IF($B127="","",IFERROR(MONTH($A127),0))</f>
        <v/>
      </c>
    </row>
    <row r="128">
      <c r="A128" s="28" t="n"/>
      <c r="B128" s="29" t="n"/>
      <c r="C128" s="30" t="n"/>
      <c r="D128" s="30" t="n"/>
      <c r="E128" s="26">
        <f t="array" ref="E128">IF($B128="","",IFERROR(INDEX(Rules!$C$8:$C$46,MATCH(1,ISNUMBER(SEARCH(Rules!$B$8:$B$46,$B128))*(Rules!$B$8:$B$46&lt;&gt;""),0)),"Uncategorised"))</f>
        <v/>
      </c>
      <c r="F128" s="27">
        <f>IF($B128="","",Rules!$C$4+SUM($C$5:C128)-SUM($H$5:H128))</f>
        <v/>
      </c>
      <c r="H128" s="22">
        <f>IF($B128="","",ABS(D128))</f>
        <v/>
      </c>
      <c r="I128">
        <f>IF($B128="","",IFERROR(MONTH($A128),0))</f>
        <v/>
      </c>
    </row>
    <row r="129">
      <c r="A129" s="31" t="n"/>
      <c r="B129" s="32" t="n"/>
      <c r="C129" s="33" t="n"/>
      <c r="D129" s="33" t="n"/>
      <c r="E129" s="20">
        <f t="array" ref="E129">IF($B129="","",IFERROR(INDEX(Rules!$C$8:$C$46,MATCH(1,ISNUMBER(SEARCH(Rules!$B$8:$B$46,$B129))*(Rules!$B$8:$B$46&lt;&gt;""),0)),"Uncategorised"))</f>
        <v/>
      </c>
      <c r="F129" s="21">
        <f>IF($B129="","",Rules!$C$4+SUM($C$5:C129)-SUM($H$5:H129))</f>
        <v/>
      </c>
      <c r="H129" s="22">
        <f>IF($B129="","",ABS(D129))</f>
        <v/>
      </c>
      <c r="I129">
        <f>IF($B129="","",IFERROR(MONTH($A129),0))</f>
        <v/>
      </c>
    </row>
    <row r="130">
      <c r="A130" s="28" t="n"/>
      <c r="B130" s="29" t="n"/>
      <c r="C130" s="30" t="n"/>
      <c r="D130" s="30" t="n"/>
      <c r="E130" s="26">
        <f t="array" ref="E130">IF($B130="","",IFERROR(INDEX(Rules!$C$8:$C$46,MATCH(1,ISNUMBER(SEARCH(Rules!$B$8:$B$46,$B130))*(Rules!$B$8:$B$46&lt;&gt;""),0)),"Uncategorised"))</f>
        <v/>
      </c>
      <c r="F130" s="27">
        <f>IF($B130="","",Rules!$C$4+SUM($C$5:C130)-SUM($H$5:H130))</f>
        <v/>
      </c>
      <c r="H130" s="22">
        <f>IF($B130="","",ABS(D130))</f>
        <v/>
      </c>
      <c r="I130">
        <f>IF($B130="","",IFERROR(MONTH($A130),0))</f>
        <v/>
      </c>
    </row>
    <row r="131">
      <c r="A131" s="31" t="n"/>
      <c r="B131" s="32" t="n"/>
      <c r="C131" s="33" t="n"/>
      <c r="D131" s="33" t="n"/>
      <c r="E131" s="20">
        <f t="array" ref="E131">IF($B131="","",IFERROR(INDEX(Rules!$C$8:$C$46,MATCH(1,ISNUMBER(SEARCH(Rules!$B$8:$B$46,$B131))*(Rules!$B$8:$B$46&lt;&gt;""),0)),"Uncategorised"))</f>
        <v/>
      </c>
      <c r="F131" s="21">
        <f>IF($B131="","",Rules!$C$4+SUM($C$5:C131)-SUM($H$5:H131))</f>
        <v/>
      </c>
      <c r="H131" s="22">
        <f>IF($B131="","",ABS(D131))</f>
        <v/>
      </c>
      <c r="I131">
        <f>IF($B131="","",IFERROR(MONTH($A131),0))</f>
        <v/>
      </c>
    </row>
    <row r="132">
      <c r="A132" s="28" t="n"/>
      <c r="B132" s="29" t="n"/>
      <c r="C132" s="30" t="n"/>
      <c r="D132" s="30" t="n"/>
      <c r="E132" s="26">
        <f t="array" ref="E132">IF($B132="","",IFERROR(INDEX(Rules!$C$8:$C$46,MATCH(1,ISNUMBER(SEARCH(Rules!$B$8:$B$46,$B132))*(Rules!$B$8:$B$46&lt;&gt;""),0)),"Uncategorised"))</f>
        <v/>
      </c>
      <c r="F132" s="27">
        <f>IF($B132="","",Rules!$C$4+SUM($C$5:C132)-SUM($H$5:H132))</f>
        <v/>
      </c>
      <c r="H132" s="22">
        <f>IF($B132="","",ABS(D132))</f>
        <v/>
      </c>
      <c r="I132">
        <f>IF($B132="","",IFERROR(MONTH($A132),0))</f>
        <v/>
      </c>
    </row>
    <row r="133">
      <c r="A133" s="31" t="n"/>
      <c r="B133" s="32" t="n"/>
      <c r="C133" s="33" t="n"/>
      <c r="D133" s="33" t="n"/>
      <c r="E133" s="20">
        <f t="array" ref="E133">IF($B133="","",IFERROR(INDEX(Rules!$C$8:$C$46,MATCH(1,ISNUMBER(SEARCH(Rules!$B$8:$B$46,$B133))*(Rules!$B$8:$B$46&lt;&gt;""),0)),"Uncategorised"))</f>
        <v/>
      </c>
      <c r="F133" s="21">
        <f>IF($B133="","",Rules!$C$4+SUM($C$5:C133)-SUM($H$5:H133))</f>
        <v/>
      </c>
      <c r="H133" s="22">
        <f>IF($B133="","",ABS(D133))</f>
        <v/>
      </c>
      <c r="I133">
        <f>IF($B133="","",IFERROR(MONTH($A133),0))</f>
        <v/>
      </c>
    </row>
    <row r="134">
      <c r="A134" s="28" t="n"/>
      <c r="B134" s="29" t="n"/>
      <c r="C134" s="30" t="n"/>
      <c r="D134" s="30" t="n"/>
      <c r="E134" s="26">
        <f t="array" ref="E134">IF($B134="","",IFERROR(INDEX(Rules!$C$8:$C$46,MATCH(1,ISNUMBER(SEARCH(Rules!$B$8:$B$46,$B134))*(Rules!$B$8:$B$46&lt;&gt;""),0)),"Uncategorised"))</f>
        <v/>
      </c>
      <c r="F134" s="27">
        <f>IF($B134="","",Rules!$C$4+SUM($C$5:C134)-SUM($H$5:H134))</f>
        <v/>
      </c>
      <c r="H134" s="22">
        <f>IF($B134="","",ABS(D134))</f>
        <v/>
      </c>
      <c r="I134">
        <f>IF($B134="","",IFERROR(MONTH($A134),0))</f>
        <v/>
      </c>
    </row>
    <row r="135">
      <c r="A135" s="31" t="n"/>
      <c r="B135" s="32" t="n"/>
      <c r="C135" s="33" t="n"/>
      <c r="D135" s="33" t="n"/>
      <c r="E135" s="20">
        <f t="array" ref="E135">IF($B135="","",IFERROR(INDEX(Rules!$C$8:$C$46,MATCH(1,ISNUMBER(SEARCH(Rules!$B$8:$B$46,$B135))*(Rules!$B$8:$B$46&lt;&gt;""),0)),"Uncategorised"))</f>
        <v/>
      </c>
      <c r="F135" s="21">
        <f>IF($B135="","",Rules!$C$4+SUM($C$5:C135)-SUM($H$5:H135))</f>
        <v/>
      </c>
      <c r="H135" s="22">
        <f>IF($B135="","",ABS(D135))</f>
        <v/>
      </c>
      <c r="I135">
        <f>IF($B135="","",IFERROR(MONTH($A135),0))</f>
        <v/>
      </c>
    </row>
    <row r="136">
      <c r="A136" s="28" t="n"/>
      <c r="B136" s="29" t="n"/>
      <c r="C136" s="30" t="n"/>
      <c r="D136" s="30" t="n"/>
      <c r="E136" s="26">
        <f t="array" ref="E136">IF($B136="","",IFERROR(INDEX(Rules!$C$8:$C$46,MATCH(1,ISNUMBER(SEARCH(Rules!$B$8:$B$46,$B136))*(Rules!$B$8:$B$46&lt;&gt;""),0)),"Uncategorised"))</f>
        <v/>
      </c>
      <c r="F136" s="27">
        <f>IF($B136="","",Rules!$C$4+SUM($C$5:C136)-SUM($H$5:H136))</f>
        <v/>
      </c>
      <c r="H136" s="22">
        <f>IF($B136="","",ABS(D136))</f>
        <v/>
      </c>
      <c r="I136">
        <f>IF($B136="","",IFERROR(MONTH($A136),0))</f>
        <v/>
      </c>
    </row>
    <row r="137">
      <c r="A137" s="31" t="n"/>
      <c r="B137" s="32" t="n"/>
      <c r="C137" s="33" t="n"/>
      <c r="D137" s="33" t="n"/>
      <c r="E137" s="20">
        <f t="array" ref="E137">IF($B137="","",IFERROR(INDEX(Rules!$C$8:$C$46,MATCH(1,ISNUMBER(SEARCH(Rules!$B$8:$B$46,$B137))*(Rules!$B$8:$B$46&lt;&gt;""),0)),"Uncategorised"))</f>
        <v/>
      </c>
      <c r="F137" s="21">
        <f>IF($B137="","",Rules!$C$4+SUM($C$5:C137)-SUM($H$5:H137))</f>
        <v/>
      </c>
      <c r="H137" s="22">
        <f>IF($B137="","",ABS(D137))</f>
        <v/>
      </c>
      <c r="I137">
        <f>IF($B137="","",IFERROR(MONTH($A137),0))</f>
        <v/>
      </c>
    </row>
    <row r="138">
      <c r="A138" s="28" t="n"/>
      <c r="B138" s="29" t="n"/>
      <c r="C138" s="30" t="n"/>
      <c r="D138" s="30" t="n"/>
      <c r="E138" s="26">
        <f t="array" ref="E138">IF($B138="","",IFERROR(INDEX(Rules!$C$8:$C$46,MATCH(1,ISNUMBER(SEARCH(Rules!$B$8:$B$46,$B138))*(Rules!$B$8:$B$46&lt;&gt;""),0)),"Uncategorised"))</f>
        <v/>
      </c>
      <c r="F138" s="27">
        <f>IF($B138="","",Rules!$C$4+SUM($C$5:C138)-SUM($H$5:H138))</f>
        <v/>
      </c>
      <c r="H138" s="22">
        <f>IF($B138="","",ABS(D138))</f>
        <v/>
      </c>
      <c r="I138">
        <f>IF($B138="","",IFERROR(MONTH($A138),0))</f>
        <v/>
      </c>
    </row>
    <row r="139">
      <c r="A139" s="31" t="n"/>
      <c r="B139" s="32" t="n"/>
      <c r="C139" s="33" t="n"/>
      <c r="D139" s="33" t="n"/>
      <c r="E139" s="20">
        <f t="array" ref="E139">IF($B139="","",IFERROR(INDEX(Rules!$C$8:$C$46,MATCH(1,ISNUMBER(SEARCH(Rules!$B$8:$B$46,$B139))*(Rules!$B$8:$B$46&lt;&gt;""),0)),"Uncategorised"))</f>
        <v/>
      </c>
      <c r="F139" s="21">
        <f>IF($B139="","",Rules!$C$4+SUM($C$5:C139)-SUM($H$5:H139))</f>
        <v/>
      </c>
      <c r="H139" s="22">
        <f>IF($B139="","",ABS(D139))</f>
        <v/>
      </c>
      <c r="I139">
        <f>IF($B139="","",IFERROR(MONTH($A139),0))</f>
        <v/>
      </c>
    </row>
    <row r="140">
      <c r="A140" s="28" t="n"/>
      <c r="B140" s="29" t="n"/>
      <c r="C140" s="30" t="n"/>
      <c r="D140" s="30" t="n"/>
      <c r="E140" s="26">
        <f t="array" ref="E140">IF($B140="","",IFERROR(INDEX(Rules!$C$8:$C$46,MATCH(1,ISNUMBER(SEARCH(Rules!$B$8:$B$46,$B140))*(Rules!$B$8:$B$46&lt;&gt;""),0)),"Uncategorised"))</f>
        <v/>
      </c>
      <c r="F140" s="27">
        <f>IF($B140="","",Rules!$C$4+SUM($C$5:C140)-SUM($H$5:H140))</f>
        <v/>
      </c>
      <c r="H140" s="22">
        <f>IF($B140="","",ABS(D140))</f>
        <v/>
      </c>
      <c r="I140">
        <f>IF($B140="","",IFERROR(MONTH($A140),0))</f>
        <v/>
      </c>
    </row>
    <row r="141">
      <c r="A141" s="31" t="n"/>
      <c r="B141" s="32" t="n"/>
      <c r="C141" s="33" t="n"/>
      <c r="D141" s="33" t="n"/>
      <c r="E141" s="20">
        <f t="array" ref="E141">IF($B141="","",IFERROR(INDEX(Rules!$C$8:$C$46,MATCH(1,ISNUMBER(SEARCH(Rules!$B$8:$B$46,$B141))*(Rules!$B$8:$B$46&lt;&gt;""),0)),"Uncategorised"))</f>
        <v/>
      </c>
      <c r="F141" s="21">
        <f>IF($B141="","",Rules!$C$4+SUM($C$5:C141)-SUM($H$5:H141))</f>
        <v/>
      </c>
      <c r="H141" s="22">
        <f>IF($B141="","",ABS(D141))</f>
        <v/>
      </c>
      <c r="I141">
        <f>IF($B141="","",IFERROR(MONTH($A141),0))</f>
        <v/>
      </c>
    </row>
    <row r="142">
      <c r="A142" s="28" t="n"/>
      <c r="B142" s="29" t="n"/>
      <c r="C142" s="30" t="n"/>
      <c r="D142" s="30" t="n"/>
      <c r="E142" s="26">
        <f t="array" ref="E142">IF($B142="","",IFERROR(INDEX(Rules!$C$8:$C$46,MATCH(1,ISNUMBER(SEARCH(Rules!$B$8:$B$46,$B142))*(Rules!$B$8:$B$46&lt;&gt;""),0)),"Uncategorised"))</f>
        <v/>
      </c>
      <c r="F142" s="27">
        <f>IF($B142="","",Rules!$C$4+SUM($C$5:C142)-SUM($H$5:H142))</f>
        <v/>
      </c>
      <c r="H142" s="22">
        <f>IF($B142="","",ABS(D142))</f>
        <v/>
      </c>
      <c r="I142">
        <f>IF($B142="","",IFERROR(MONTH($A142),0))</f>
        <v/>
      </c>
    </row>
    <row r="143">
      <c r="A143" s="31" t="n"/>
      <c r="B143" s="32" t="n"/>
      <c r="C143" s="33" t="n"/>
      <c r="D143" s="33" t="n"/>
      <c r="E143" s="20">
        <f t="array" ref="E143">IF($B143="","",IFERROR(INDEX(Rules!$C$8:$C$46,MATCH(1,ISNUMBER(SEARCH(Rules!$B$8:$B$46,$B143))*(Rules!$B$8:$B$46&lt;&gt;""),0)),"Uncategorised"))</f>
        <v/>
      </c>
      <c r="F143" s="21">
        <f>IF($B143="","",Rules!$C$4+SUM($C$5:C143)-SUM($H$5:H143))</f>
        <v/>
      </c>
      <c r="H143" s="22">
        <f>IF($B143="","",ABS(D143))</f>
        <v/>
      </c>
      <c r="I143">
        <f>IF($B143="","",IFERROR(MONTH($A143),0))</f>
        <v/>
      </c>
    </row>
    <row r="144">
      <c r="A144" s="28" t="n"/>
      <c r="B144" s="29" t="n"/>
      <c r="C144" s="30" t="n"/>
      <c r="D144" s="30" t="n"/>
      <c r="E144" s="26">
        <f t="array" ref="E144">IF($B144="","",IFERROR(INDEX(Rules!$C$8:$C$46,MATCH(1,ISNUMBER(SEARCH(Rules!$B$8:$B$46,$B144))*(Rules!$B$8:$B$46&lt;&gt;""),0)),"Uncategorised"))</f>
        <v/>
      </c>
      <c r="F144" s="27">
        <f>IF($B144="","",Rules!$C$4+SUM($C$5:C144)-SUM($H$5:H144))</f>
        <v/>
      </c>
      <c r="H144" s="22">
        <f>IF($B144="","",ABS(D144))</f>
        <v/>
      </c>
      <c r="I144">
        <f>IF($B144="","",IFERROR(MONTH($A144),0))</f>
        <v/>
      </c>
    </row>
    <row r="145">
      <c r="A145" s="31" t="n"/>
      <c r="B145" s="32" t="n"/>
      <c r="C145" s="33" t="n"/>
      <c r="D145" s="33" t="n"/>
      <c r="E145" s="20">
        <f t="array" ref="E145">IF($B145="","",IFERROR(INDEX(Rules!$C$8:$C$46,MATCH(1,ISNUMBER(SEARCH(Rules!$B$8:$B$46,$B145))*(Rules!$B$8:$B$46&lt;&gt;""),0)),"Uncategorised"))</f>
        <v/>
      </c>
      <c r="F145" s="21">
        <f>IF($B145="","",Rules!$C$4+SUM($C$5:C145)-SUM($H$5:H145))</f>
        <v/>
      </c>
      <c r="H145" s="22">
        <f>IF($B145="","",ABS(D145))</f>
        <v/>
      </c>
      <c r="I145">
        <f>IF($B145="","",IFERROR(MONTH($A145),0))</f>
        <v/>
      </c>
    </row>
    <row r="146">
      <c r="A146" s="28" t="n"/>
      <c r="B146" s="29" t="n"/>
      <c r="C146" s="30" t="n"/>
      <c r="D146" s="30" t="n"/>
      <c r="E146" s="26">
        <f t="array" ref="E146">IF($B146="","",IFERROR(INDEX(Rules!$C$8:$C$46,MATCH(1,ISNUMBER(SEARCH(Rules!$B$8:$B$46,$B146))*(Rules!$B$8:$B$46&lt;&gt;""),0)),"Uncategorised"))</f>
        <v/>
      </c>
      <c r="F146" s="27">
        <f>IF($B146="","",Rules!$C$4+SUM($C$5:C146)-SUM($H$5:H146))</f>
        <v/>
      </c>
      <c r="H146" s="22">
        <f>IF($B146="","",ABS(D146))</f>
        <v/>
      </c>
      <c r="I146">
        <f>IF($B146="","",IFERROR(MONTH($A146),0))</f>
        <v/>
      </c>
    </row>
    <row r="147">
      <c r="A147" s="31" t="n"/>
      <c r="B147" s="32" t="n"/>
      <c r="C147" s="33" t="n"/>
      <c r="D147" s="33" t="n"/>
      <c r="E147" s="20">
        <f t="array" ref="E147">IF($B147="","",IFERROR(INDEX(Rules!$C$8:$C$46,MATCH(1,ISNUMBER(SEARCH(Rules!$B$8:$B$46,$B147))*(Rules!$B$8:$B$46&lt;&gt;""),0)),"Uncategorised"))</f>
        <v/>
      </c>
      <c r="F147" s="21">
        <f>IF($B147="","",Rules!$C$4+SUM($C$5:C147)-SUM($H$5:H147))</f>
        <v/>
      </c>
      <c r="H147" s="22">
        <f>IF($B147="","",ABS(D147))</f>
        <v/>
      </c>
      <c r="I147">
        <f>IF($B147="","",IFERROR(MONTH($A147),0))</f>
        <v/>
      </c>
    </row>
    <row r="148">
      <c r="A148" s="28" t="n"/>
      <c r="B148" s="29" t="n"/>
      <c r="C148" s="30" t="n"/>
      <c r="D148" s="30" t="n"/>
      <c r="E148" s="26">
        <f t="array" ref="E148">IF($B148="","",IFERROR(INDEX(Rules!$C$8:$C$46,MATCH(1,ISNUMBER(SEARCH(Rules!$B$8:$B$46,$B148))*(Rules!$B$8:$B$46&lt;&gt;""),0)),"Uncategorised"))</f>
        <v/>
      </c>
      <c r="F148" s="27">
        <f>IF($B148="","",Rules!$C$4+SUM($C$5:C148)-SUM($H$5:H148))</f>
        <v/>
      </c>
      <c r="H148" s="22">
        <f>IF($B148="","",ABS(D148))</f>
        <v/>
      </c>
      <c r="I148">
        <f>IF($B148="","",IFERROR(MONTH($A148),0))</f>
        <v/>
      </c>
    </row>
    <row r="149">
      <c r="A149" s="31" t="n"/>
      <c r="B149" s="32" t="n"/>
      <c r="C149" s="33" t="n"/>
      <c r="D149" s="33" t="n"/>
      <c r="E149" s="20">
        <f t="array" ref="E149">IF($B149="","",IFERROR(INDEX(Rules!$C$8:$C$46,MATCH(1,ISNUMBER(SEARCH(Rules!$B$8:$B$46,$B149))*(Rules!$B$8:$B$46&lt;&gt;""),0)),"Uncategorised"))</f>
        <v/>
      </c>
      <c r="F149" s="21">
        <f>IF($B149="","",Rules!$C$4+SUM($C$5:C149)-SUM($H$5:H149))</f>
        <v/>
      </c>
      <c r="H149" s="22">
        <f>IF($B149="","",ABS(D149))</f>
        <v/>
      </c>
      <c r="I149">
        <f>IF($B149="","",IFERROR(MONTH($A149),0))</f>
        <v/>
      </c>
    </row>
    <row r="150">
      <c r="A150" s="28" t="n"/>
      <c r="B150" s="29" t="n"/>
      <c r="C150" s="30" t="n"/>
      <c r="D150" s="30" t="n"/>
      <c r="E150" s="26">
        <f t="array" ref="E150">IF($B150="","",IFERROR(INDEX(Rules!$C$8:$C$46,MATCH(1,ISNUMBER(SEARCH(Rules!$B$8:$B$46,$B150))*(Rules!$B$8:$B$46&lt;&gt;""),0)),"Uncategorised"))</f>
        <v/>
      </c>
      <c r="F150" s="27">
        <f>IF($B150="","",Rules!$C$4+SUM($C$5:C150)-SUM($H$5:H150))</f>
        <v/>
      </c>
      <c r="H150" s="22">
        <f>IF($B150="","",ABS(D150))</f>
        <v/>
      </c>
      <c r="I150">
        <f>IF($B150="","",IFERROR(MONTH($A150),0))</f>
        <v/>
      </c>
    </row>
    <row r="151">
      <c r="A151" s="31" t="n"/>
      <c r="B151" s="32" t="n"/>
      <c r="C151" s="33" t="n"/>
      <c r="D151" s="33" t="n"/>
      <c r="E151" s="20">
        <f t="array" ref="E151">IF($B151="","",IFERROR(INDEX(Rules!$C$8:$C$46,MATCH(1,ISNUMBER(SEARCH(Rules!$B$8:$B$46,$B151))*(Rules!$B$8:$B$46&lt;&gt;""),0)),"Uncategorised"))</f>
        <v/>
      </c>
      <c r="F151" s="21">
        <f>IF($B151="","",Rules!$C$4+SUM($C$5:C151)-SUM($H$5:H151))</f>
        <v/>
      </c>
      <c r="H151" s="22">
        <f>IF($B151="","",ABS(D151))</f>
        <v/>
      </c>
      <c r="I151">
        <f>IF($B151="","",IFERROR(MONTH($A151),0))</f>
        <v/>
      </c>
    </row>
    <row r="152">
      <c r="A152" s="28" t="n"/>
      <c r="B152" s="29" t="n"/>
      <c r="C152" s="30" t="n"/>
      <c r="D152" s="30" t="n"/>
      <c r="E152" s="26">
        <f t="array" ref="E152">IF($B152="","",IFERROR(INDEX(Rules!$C$8:$C$46,MATCH(1,ISNUMBER(SEARCH(Rules!$B$8:$B$46,$B152))*(Rules!$B$8:$B$46&lt;&gt;""),0)),"Uncategorised"))</f>
        <v/>
      </c>
      <c r="F152" s="27">
        <f>IF($B152="","",Rules!$C$4+SUM($C$5:C152)-SUM($H$5:H152))</f>
        <v/>
      </c>
      <c r="H152" s="22">
        <f>IF($B152="","",ABS(D152))</f>
        <v/>
      </c>
      <c r="I152">
        <f>IF($B152="","",IFERROR(MONTH($A152),0))</f>
        <v/>
      </c>
    </row>
    <row r="153">
      <c r="A153" s="31" t="n"/>
      <c r="B153" s="32" t="n"/>
      <c r="C153" s="33" t="n"/>
      <c r="D153" s="33" t="n"/>
      <c r="E153" s="20">
        <f t="array" ref="E153">IF($B153="","",IFERROR(INDEX(Rules!$C$8:$C$46,MATCH(1,ISNUMBER(SEARCH(Rules!$B$8:$B$46,$B153))*(Rules!$B$8:$B$46&lt;&gt;""),0)),"Uncategorised"))</f>
        <v/>
      </c>
      <c r="F153" s="21">
        <f>IF($B153="","",Rules!$C$4+SUM($C$5:C153)-SUM($H$5:H153))</f>
        <v/>
      </c>
      <c r="H153" s="22">
        <f>IF($B153="","",ABS(D153))</f>
        <v/>
      </c>
      <c r="I153">
        <f>IF($B153="","",IFERROR(MONTH($A153),0))</f>
        <v/>
      </c>
    </row>
    <row r="154">
      <c r="A154" s="28" t="n"/>
      <c r="B154" s="29" t="n"/>
      <c r="C154" s="30" t="n"/>
      <c r="D154" s="30" t="n"/>
      <c r="E154" s="26">
        <f t="array" ref="E154">IF($B154="","",IFERROR(INDEX(Rules!$C$8:$C$46,MATCH(1,ISNUMBER(SEARCH(Rules!$B$8:$B$46,$B154))*(Rules!$B$8:$B$46&lt;&gt;""),0)),"Uncategorised"))</f>
        <v/>
      </c>
      <c r="F154" s="27">
        <f>IF($B154="","",Rules!$C$4+SUM($C$5:C154)-SUM($H$5:H154))</f>
        <v/>
      </c>
      <c r="H154" s="22">
        <f>IF($B154="","",ABS(D154))</f>
        <v/>
      </c>
      <c r="I154">
        <f>IF($B154="","",IFERROR(MONTH($A154),0))</f>
        <v/>
      </c>
    </row>
    <row r="155">
      <c r="A155" s="31" t="n"/>
      <c r="B155" s="32" t="n"/>
      <c r="C155" s="33" t="n"/>
      <c r="D155" s="33" t="n"/>
      <c r="E155" s="20">
        <f t="array" ref="E155">IF($B155="","",IFERROR(INDEX(Rules!$C$8:$C$46,MATCH(1,ISNUMBER(SEARCH(Rules!$B$8:$B$46,$B155))*(Rules!$B$8:$B$46&lt;&gt;""),0)),"Uncategorised"))</f>
        <v/>
      </c>
      <c r="F155" s="21">
        <f>IF($B155="","",Rules!$C$4+SUM($C$5:C155)-SUM($H$5:H155))</f>
        <v/>
      </c>
      <c r="H155" s="22">
        <f>IF($B155="","",ABS(D155))</f>
        <v/>
      </c>
      <c r="I155">
        <f>IF($B155="","",IFERROR(MONTH($A155),0))</f>
        <v/>
      </c>
    </row>
    <row r="156">
      <c r="A156" s="28" t="n"/>
      <c r="B156" s="29" t="n"/>
      <c r="C156" s="30" t="n"/>
      <c r="D156" s="30" t="n"/>
      <c r="E156" s="26">
        <f t="array" ref="E156">IF($B156="","",IFERROR(INDEX(Rules!$C$8:$C$46,MATCH(1,ISNUMBER(SEARCH(Rules!$B$8:$B$46,$B156))*(Rules!$B$8:$B$46&lt;&gt;""),0)),"Uncategorised"))</f>
        <v/>
      </c>
      <c r="F156" s="27">
        <f>IF($B156="","",Rules!$C$4+SUM($C$5:C156)-SUM($H$5:H156))</f>
        <v/>
      </c>
      <c r="H156" s="22">
        <f>IF($B156="","",ABS(D156))</f>
        <v/>
      </c>
      <c r="I156">
        <f>IF($B156="","",IFERROR(MONTH($A156),0))</f>
        <v/>
      </c>
    </row>
    <row r="157">
      <c r="A157" s="31" t="n"/>
      <c r="B157" s="32" t="n"/>
      <c r="C157" s="33" t="n"/>
      <c r="D157" s="33" t="n"/>
      <c r="E157" s="20">
        <f t="array" ref="E157">IF($B157="","",IFERROR(INDEX(Rules!$C$8:$C$46,MATCH(1,ISNUMBER(SEARCH(Rules!$B$8:$B$46,$B157))*(Rules!$B$8:$B$46&lt;&gt;""),0)),"Uncategorised"))</f>
        <v/>
      </c>
      <c r="F157" s="21">
        <f>IF($B157="","",Rules!$C$4+SUM($C$5:C157)-SUM($H$5:H157))</f>
        <v/>
      </c>
      <c r="H157" s="22">
        <f>IF($B157="","",ABS(D157))</f>
        <v/>
      </c>
      <c r="I157">
        <f>IF($B157="","",IFERROR(MONTH($A157),0))</f>
        <v/>
      </c>
    </row>
    <row r="158">
      <c r="A158" s="28" t="n"/>
      <c r="B158" s="29" t="n"/>
      <c r="C158" s="30" t="n"/>
      <c r="D158" s="30" t="n"/>
      <c r="E158" s="26">
        <f t="array" ref="E158">IF($B158="","",IFERROR(INDEX(Rules!$C$8:$C$46,MATCH(1,ISNUMBER(SEARCH(Rules!$B$8:$B$46,$B158))*(Rules!$B$8:$B$46&lt;&gt;""),0)),"Uncategorised"))</f>
        <v/>
      </c>
      <c r="F158" s="27">
        <f>IF($B158="","",Rules!$C$4+SUM($C$5:C158)-SUM($H$5:H158))</f>
        <v/>
      </c>
      <c r="H158" s="22">
        <f>IF($B158="","",ABS(D158))</f>
        <v/>
      </c>
      <c r="I158">
        <f>IF($B158="","",IFERROR(MONTH($A158),0))</f>
        <v/>
      </c>
    </row>
    <row r="159">
      <c r="A159" s="31" t="n"/>
      <c r="B159" s="32" t="n"/>
      <c r="C159" s="33" t="n"/>
      <c r="D159" s="33" t="n"/>
      <c r="E159" s="20">
        <f t="array" ref="E159">IF($B159="","",IFERROR(INDEX(Rules!$C$8:$C$46,MATCH(1,ISNUMBER(SEARCH(Rules!$B$8:$B$46,$B159))*(Rules!$B$8:$B$46&lt;&gt;""),0)),"Uncategorised"))</f>
        <v/>
      </c>
      <c r="F159" s="21">
        <f>IF($B159="","",Rules!$C$4+SUM($C$5:C159)-SUM($H$5:H159))</f>
        <v/>
      </c>
      <c r="H159" s="22">
        <f>IF($B159="","",ABS(D159))</f>
        <v/>
      </c>
      <c r="I159">
        <f>IF($B159="","",IFERROR(MONTH($A159),0))</f>
        <v/>
      </c>
    </row>
    <row r="160">
      <c r="A160" s="28" t="n"/>
      <c r="B160" s="29" t="n"/>
      <c r="C160" s="30" t="n"/>
      <c r="D160" s="30" t="n"/>
      <c r="E160" s="26">
        <f t="array" ref="E160">IF($B160="","",IFERROR(INDEX(Rules!$C$8:$C$46,MATCH(1,ISNUMBER(SEARCH(Rules!$B$8:$B$46,$B160))*(Rules!$B$8:$B$46&lt;&gt;""),0)),"Uncategorised"))</f>
        <v/>
      </c>
      <c r="F160" s="27">
        <f>IF($B160="","",Rules!$C$4+SUM($C$5:C160)-SUM($H$5:H160))</f>
        <v/>
      </c>
      <c r="H160" s="22">
        <f>IF($B160="","",ABS(D160))</f>
        <v/>
      </c>
      <c r="I160">
        <f>IF($B160="","",IFERROR(MONTH($A160),0))</f>
        <v/>
      </c>
    </row>
    <row r="161">
      <c r="A161" s="31" t="n"/>
      <c r="B161" s="32" t="n"/>
      <c r="C161" s="33" t="n"/>
      <c r="D161" s="33" t="n"/>
      <c r="E161" s="20">
        <f t="array" ref="E161">IF($B161="","",IFERROR(INDEX(Rules!$C$8:$C$46,MATCH(1,ISNUMBER(SEARCH(Rules!$B$8:$B$46,$B161))*(Rules!$B$8:$B$46&lt;&gt;""),0)),"Uncategorised"))</f>
        <v/>
      </c>
      <c r="F161" s="21">
        <f>IF($B161="","",Rules!$C$4+SUM($C$5:C161)-SUM($H$5:H161))</f>
        <v/>
      </c>
      <c r="H161" s="22">
        <f>IF($B161="","",ABS(D161))</f>
        <v/>
      </c>
      <c r="I161">
        <f>IF($B161="","",IFERROR(MONTH($A161),0))</f>
        <v/>
      </c>
    </row>
    <row r="162">
      <c r="A162" s="28" t="n"/>
      <c r="B162" s="29" t="n"/>
      <c r="C162" s="30" t="n"/>
      <c r="D162" s="30" t="n"/>
      <c r="E162" s="26">
        <f t="array" ref="E162">IF($B162="","",IFERROR(INDEX(Rules!$C$8:$C$46,MATCH(1,ISNUMBER(SEARCH(Rules!$B$8:$B$46,$B162))*(Rules!$B$8:$B$46&lt;&gt;""),0)),"Uncategorised"))</f>
        <v/>
      </c>
      <c r="F162" s="27">
        <f>IF($B162="","",Rules!$C$4+SUM($C$5:C162)-SUM($H$5:H162))</f>
        <v/>
      </c>
      <c r="H162" s="22">
        <f>IF($B162="","",ABS(D162))</f>
        <v/>
      </c>
      <c r="I162">
        <f>IF($B162="","",IFERROR(MONTH($A162),0))</f>
        <v/>
      </c>
    </row>
    <row r="163">
      <c r="A163" s="31" t="n"/>
      <c r="B163" s="32" t="n"/>
      <c r="C163" s="33" t="n"/>
      <c r="D163" s="33" t="n"/>
      <c r="E163" s="20">
        <f t="array" ref="E163">IF($B163="","",IFERROR(INDEX(Rules!$C$8:$C$46,MATCH(1,ISNUMBER(SEARCH(Rules!$B$8:$B$46,$B163))*(Rules!$B$8:$B$46&lt;&gt;""),0)),"Uncategorised"))</f>
        <v/>
      </c>
      <c r="F163" s="21">
        <f>IF($B163="","",Rules!$C$4+SUM($C$5:C163)-SUM($H$5:H163))</f>
        <v/>
      </c>
      <c r="H163" s="22">
        <f>IF($B163="","",ABS(D163))</f>
        <v/>
      </c>
      <c r="I163">
        <f>IF($B163="","",IFERROR(MONTH($A163),0))</f>
        <v/>
      </c>
    </row>
    <row r="164">
      <c r="A164" s="28" t="n"/>
      <c r="B164" s="29" t="n"/>
      <c r="C164" s="30" t="n"/>
      <c r="D164" s="30" t="n"/>
      <c r="E164" s="26">
        <f t="array" ref="E164">IF($B164="","",IFERROR(INDEX(Rules!$C$8:$C$46,MATCH(1,ISNUMBER(SEARCH(Rules!$B$8:$B$46,$B164))*(Rules!$B$8:$B$46&lt;&gt;""),0)),"Uncategorised"))</f>
        <v/>
      </c>
      <c r="F164" s="27">
        <f>IF($B164="","",Rules!$C$4+SUM($C$5:C164)-SUM($H$5:H164))</f>
        <v/>
      </c>
      <c r="H164" s="22">
        <f>IF($B164="","",ABS(D164))</f>
        <v/>
      </c>
      <c r="I164">
        <f>IF($B164="","",IFERROR(MONTH($A164),0))</f>
        <v/>
      </c>
    </row>
    <row r="165">
      <c r="A165" s="31" t="n"/>
      <c r="B165" s="32" t="n"/>
      <c r="C165" s="33" t="n"/>
      <c r="D165" s="33" t="n"/>
      <c r="E165" s="20">
        <f t="array" ref="E165">IF($B165="","",IFERROR(INDEX(Rules!$C$8:$C$46,MATCH(1,ISNUMBER(SEARCH(Rules!$B$8:$B$46,$B165))*(Rules!$B$8:$B$46&lt;&gt;""),0)),"Uncategorised"))</f>
        <v/>
      </c>
      <c r="F165" s="21">
        <f>IF($B165="","",Rules!$C$4+SUM($C$5:C165)-SUM($H$5:H165))</f>
        <v/>
      </c>
      <c r="H165" s="22">
        <f>IF($B165="","",ABS(D165))</f>
        <v/>
      </c>
      <c r="I165">
        <f>IF($B165="","",IFERROR(MONTH($A165),0))</f>
        <v/>
      </c>
    </row>
    <row r="166">
      <c r="A166" s="28" t="n"/>
      <c r="B166" s="29" t="n"/>
      <c r="C166" s="30" t="n"/>
      <c r="D166" s="30" t="n"/>
      <c r="E166" s="26">
        <f t="array" ref="E166">IF($B166="","",IFERROR(INDEX(Rules!$C$8:$C$46,MATCH(1,ISNUMBER(SEARCH(Rules!$B$8:$B$46,$B166))*(Rules!$B$8:$B$46&lt;&gt;""),0)),"Uncategorised"))</f>
        <v/>
      </c>
      <c r="F166" s="27">
        <f>IF($B166="","",Rules!$C$4+SUM($C$5:C166)-SUM($H$5:H166))</f>
        <v/>
      </c>
      <c r="H166" s="22">
        <f>IF($B166="","",ABS(D166))</f>
        <v/>
      </c>
      <c r="I166">
        <f>IF($B166="","",IFERROR(MONTH($A166),0))</f>
        <v/>
      </c>
    </row>
    <row r="167">
      <c r="A167" s="31" t="n"/>
      <c r="B167" s="32" t="n"/>
      <c r="C167" s="33" t="n"/>
      <c r="D167" s="33" t="n"/>
      <c r="E167" s="20">
        <f t="array" ref="E167">IF($B167="","",IFERROR(INDEX(Rules!$C$8:$C$46,MATCH(1,ISNUMBER(SEARCH(Rules!$B$8:$B$46,$B167))*(Rules!$B$8:$B$46&lt;&gt;""),0)),"Uncategorised"))</f>
        <v/>
      </c>
      <c r="F167" s="21">
        <f>IF($B167="","",Rules!$C$4+SUM($C$5:C167)-SUM($H$5:H167))</f>
        <v/>
      </c>
      <c r="H167" s="22">
        <f>IF($B167="","",ABS(D167))</f>
        <v/>
      </c>
      <c r="I167">
        <f>IF($B167="","",IFERROR(MONTH($A167),0))</f>
        <v/>
      </c>
    </row>
    <row r="168">
      <c r="A168" s="28" t="n"/>
      <c r="B168" s="29" t="n"/>
      <c r="C168" s="30" t="n"/>
      <c r="D168" s="30" t="n"/>
      <c r="E168" s="26">
        <f t="array" ref="E168">IF($B168="","",IFERROR(INDEX(Rules!$C$8:$C$46,MATCH(1,ISNUMBER(SEARCH(Rules!$B$8:$B$46,$B168))*(Rules!$B$8:$B$46&lt;&gt;""),0)),"Uncategorised"))</f>
        <v/>
      </c>
      <c r="F168" s="27">
        <f>IF($B168="","",Rules!$C$4+SUM($C$5:C168)-SUM($H$5:H168))</f>
        <v/>
      </c>
      <c r="H168" s="22">
        <f>IF($B168="","",ABS(D168))</f>
        <v/>
      </c>
      <c r="I168">
        <f>IF($B168="","",IFERROR(MONTH($A168),0))</f>
        <v/>
      </c>
    </row>
    <row r="169">
      <c r="A169" s="31" t="n"/>
      <c r="B169" s="32" t="n"/>
      <c r="C169" s="33" t="n"/>
      <c r="D169" s="33" t="n"/>
      <c r="E169" s="20">
        <f t="array" ref="E169">IF($B169="","",IFERROR(INDEX(Rules!$C$8:$C$46,MATCH(1,ISNUMBER(SEARCH(Rules!$B$8:$B$46,$B169))*(Rules!$B$8:$B$46&lt;&gt;""),0)),"Uncategorised"))</f>
        <v/>
      </c>
      <c r="F169" s="21">
        <f>IF($B169="","",Rules!$C$4+SUM($C$5:C169)-SUM($H$5:H169))</f>
        <v/>
      </c>
      <c r="H169" s="22">
        <f>IF($B169="","",ABS(D169))</f>
        <v/>
      </c>
      <c r="I169">
        <f>IF($B169="","",IFERROR(MONTH($A169),0))</f>
        <v/>
      </c>
    </row>
    <row r="170">
      <c r="A170" s="28" t="n"/>
      <c r="B170" s="29" t="n"/>
      <c r="C170" s="30" t="n"/>
      <c r="D170" s="30" t="n"/>
      <c r="E170" s="26">
        <f t="array" ref="E170">IF($B170="","",IFERROR(INDEX(Rules!$C$8:$C$46,MATCH(1,ISNUMBER(SEARCH(Rules!$B$8:$B$46,$B170))*(Rules!$B$8:$B$46&lt;&gt;""),0)),"Uncategorised"))</f>
        <v/>
      </c>
      <c r="F170" s="27">
        <f>IF($B170="","",Rules!$C$4+SUM($C$5:C170)-SUM($H$5:H170))</f>
        <v/>
      </c>
      <c r="H170" s="22">
        <f>IF($B170="","",ABS(D170))</f>
        <v/>
      </c>
      <c r="I170">
        <f>IF($B170="","",IFERROR(MONTH($A170),0))</f>
        <v/>
      </c>
    </row>
    <row r="171">
      <c r="A171" s="31" t="n"/>
      <c r="B171" s="32" t="n"/>
      <c r="C171" s="33" t="n"/>
      <c r="D171" s="33" t="n"/>
      <c r="E171" s="20">
        <f t="array" ref="E171">IF($B171="","",IFERROR(INDEX(Rules!$C$8:$C$46,MATCH(1,ISNUMBER(SEARCH(Rules!$B$8:$B$46,$B171))*(Rules!$B$8:$B$46&lt;&gt;""),0)),"Uncategorised"))</f>
        <v/>
      </c>
      <c r="F171" s="21">
        <f>IF($B171="","",Rules!$C$4+SUM($C$5:C171)-SUM($H$5:H171))</f>
        <v/>
      </c>
      <c r="H171" s="22">
        <f>IF($B171="","",ABS(D171))</f>
        <v/>
      </c>
      <c r="I171">
        <f>IF($B171="","",IFERROR(MONTH($A171),0))</f>
        <v/>
      </c>
    </row>
    <row r="172">
      <c r="A172" s="28" t="n"/>
      <c r="B172" s="29" t="n"/>
      <c r="C172" s="30" t="n"/>
      <c r="D172" s="30" t="n"/>
      <c r="E172" s="26">
        <f t="array" ref="E172">IF($B172="","",IFERROR(INDEX(Rules!$C$8:$C$46,MATCH(1,ISNUMBER(SEARCH(Rules!$B$8:$B$46,$B172))*(Rules!$B$8:$B$46&lt;&gt;""),0)),"Uncategorised"))</f>
        <v/>
      </c>
      <c r="F172" s="27">
        <f>IF($B172="","",Rules!$C$4+SUM($C$5:C172)-SUM($H$5:H172))</f>
        <v/>
      </c>
      <c r="H172" s="22">
        <f>IF($B172="","",ABS(D172))</f>
        <v/>
      </c>
      <c r="I172">
        <f>IF($B172="","",IFERROR(MONTH($A172),0))</f>
        <v/>
      </c>
    </row>
    <row r="173">
      <c r="A173" s="31" t="n"/>
      <c r="B173" s="32" t="n"/>
      <c r="C173" s="33" t="n"/>
      <c r="D173" s="33" t="n"/>
      <c r="E173" s="20">
        <f t="array" ref="E173">IF($B173="","",IFERROR(INDEX(Rules!$C$8:$C$46,MATCH(1,ISNUMBER(SEARCH(Rules!$B$8:$B$46,$B173))*(Rules!$B$8:$B$46&lt;&gt;""),0)),"Uncategorised"))</f>
        <v/>
      </c>
      <c r="F173" s="21">
        <f>IF($B173="","",Rules!$C$4+SUM($C$5:C173)-SUM($H$5:H173))</f>
        <v/>
      </c>
      <c r="H173" s="22">
        <f>IF($B173="","",ABS(D173))</f>
        <v/>
      </c>
      <c r="I173">
        <f>IF($B173="","",IFERROR(MONTH($A173),0))</f>
        <v/>
      </c>
    </row>
    <row r="174">
      <c r="A174" s="28" t="n"/>
      <c r="B174" s="29" t="n"/>
      <c r="C174" s="30" t="n"/>
      <c r="D174" s="30" t="n"/>
      <c r="E174" s="26">
        <f t="array" ref="E174">IF($B174="","",IFERROR(INDEX(Rules!$C$8:$C$46,MATCH(1,ISNUMBER(SEARCH(Rules!$B$8:$B$46,$B174))*(Rules!$B$8:$B$46&lt;&gt;""),0)),"Uncategorised"))</f>
        <v/>
      </c>
      <c r="F174" s="27">
        <f>IF($B174="","",Rules!$C$4+SUM($C$5:C174)-SUM($H$5:H174))</f>
        <v/>
      </c>
      <c r="H174" s="22">
        <f>IF($B174="","",ABS(D174))</f>
        <v/>
      </c>
      <c r="I174">
        <f>IF($B174="","",IFERROR(MONTH($A174),0))</f>
        <v/>
      </c>
    </row>
    <row r="175">
      <c r="A175" s="31" t="n"/>
      <c r="B175" s="32" t="n"/>
      <c r="C175" s="33" t="n"/>
      <c r="D175" s="33" t="n"/>
      <c r="E175" s="20">
        <f t="array" ref="E175">IF($B175="","",IFERROR(INDEX(Rules!$C$8:$C$46,MATCH(1,ISNUMBER(SEARCH(Rules!$B$8:$B$46,$B175))*(Rules!$B$8:$B$46&lt;&gt;""),0)),"Uncategorised"))</f>
        <v/>
      </c>
      <c r="F175" s="21">
        <f>IF($B175="","",Rules!$C$4+SUM($C$5:C175)-SUM($H$5:H175))</f>
        <v/>
      </c>
      <c r="H175" s="22">
        <f>IF($B175="","",ABS(D175))</f>
        <v/>
      </c>
      <c r="I175">
        <f>IF($B175="","",IFERROR(MONTH($A175),0))</f>
        <v/>
      </c>
    </row>
    <row r="176">
      <c r="A176" s="28" t="n"/>
      <c r="B176" s="29" t="n"/>
      <c r="C176" s="30" t="n"/>
      <c r="D176" s="30" t="n"/>
      <c r="E176" s="26">
        <f t="array" ref="E176">IF($B176="","",IFERROR(INDEX(Rules!$C$8:$C$46,MATCH(1,ISNUMBER(SEARCH(Rules!$B$8:$B$46,$B176))*(Rules!$B$8:$B$46&lt;&gt;""),0)),"Uncategorised"))</f>
        <v/>
      </c>
      <c r="F176" s="27">
        <f>IF($B176="","",Rules!$C$4+SUM($C$5:C176)-SUM($H$5:H176))</f>
        <v/>
      </c>
      <c r="H176" s="22">
        <f>IF($B176="","",ABS(D176))</f>
        <v/>
      </c>
      <c r="I176">
        <f>IF($B176="","",IFERROR(MONTH($A176),0))</f>
        <v/>
      </c>
    </row>
    <row r="177">
      <c r="A177" s="31" t="n"/>
      <c r="B177" s="32" t="n"/>
      <c r="C177" s="33" t="n"/>
      <c r="D177" s="33" t="n"/>
      <c r="E177" s="20">
        <f t="array" ref="E177">IF($B177="","",IFERROR(INDEX(Rules!$C$8:$C$46,MATCH(1,ISNUMBER(SEARCH(Rules!$B$8:$B$46,$B177))*(Rules!$B$8:$B$46&lt;&gt;""),0)),"Uncategorised"))</f>
        <v/>
      </c>
      <c r="F177" s="21">
        <f>IF($B177="","",Rules!$C$4+SUM($C$5:C177)-SUM($H$5:H177))</f>
        <v/>
      </c>
      <c r="H177" s="22">
        <f>IF($B177="","",ABS(D177))</f>
        <v/>
      </c>
      <c r="I177">
        <f>IF($B177="","",IFERROR(MONTH($A177),0))</f>
        <v/>
      </c>
    </row>
    <row r="178">
      <c r="A178" s="28" t="n"/>
      <c r="B178" s="29" t="n"/>
      <c r="C178" s="30" t="n"/>
      <c r="D178" s="30" t="n"/>
      <c r="E178" s="26">
        <f t="array" ref="E178">IF($B178="","",IFERROR(INDEX(Rules!$C$8:$C$46,MATCH(1,ISNUMBER(SEARCH(Rules!$B$8:$B$46,$B178))*(Rules!$B$8:$B$46&lt;&gt;""),0)),"Uncategorised"))</f>
        <v/>
      </c>
      <c r="F178" s="27">
        <f>IF($B178="","",Rules!$C$4+SUM($C$5:C178)-SUM($H$5:H178))</f>
        <v/>
      </c>
      <c r="H178" s="22">
        <f>IF($B178="","",ABS(D178))</f>
        <v/>
      </c>
      <c r="I178">
        <f>IF($B178="","",IFERROR(MONTH($A178),0))</f>
        <v/>
      </c>
    </row>
    <row r="179">
      <c r="A179" s="31" t="n"/>
      <c r="B179" s="32" t="n"/>
      <c r="C179" s="33" t="n"/>
      <c r="D179" s="33" t="n"/>
      <c r="E179" s="20">
        <f t="array" ref="E179">IF($B179="","",IFERROR(INDEX(Rules!$C$8:$C$46,MATCH(1,ISNUMBER(SEARCH(Rules!$B$8:$B$46,$B179))*(Rules!$B$8:$B$46&lt;&gt;""),0)),"Uncategorised"))</f>
        <v/>
      </c>
      <c r="F179" s="21">
        <f>IF($B179="","",Rules!$C$4+SUM($C$5:C179)-SUM($H$5:H179))</f>
        <v/>
      </c>
      <c r="H179" s="22">
        <f>IF($B179="","",ABS(D179))</f>
        <v/>
      </c>
      <c r="I179">
        <f>IF($B179="","",IFERROR(MONTH($A179),0))</f>
        <v/>
      </c>
    </row>
    <row r="180">
      <c r="A180" s="28" t="n"/>
      <c r="B180" s="29" t="n"/>
      <c r="C180" s="30" t="n"/>
      <c r="D180" s="30" t="n"/>
      <c r="E180" s="26">
        <f t="array" ref="E180">IF($B180="","",IFERROR(INDEX(Rules!$C$8:$C$46,MATCH(1,ISNUMBER(SEARCH(Rules!$B$8:$B$46,$B180))*(Rules!$B$8:$B$46&lt;&gt;""),0)),"Uncategorised"))</f>
        <v/>
      </c>
      <c r="F180" s="27">
        <f>IF($B180="","",Rules!$C$4+SUM($C$5:C180)-SUM($H$5:H180))</f>
        <v/>
      </c>
      <c r="H180" s="22">
        <f>IF($B180="","",ABS(D180))</f>
        <v/>
      </c>
      <c r="I180">
        <f>IF($B180="","",IFERROR(MONTH($A180),0))</f>
        <v/>
      </c>
    </row>
    <row r="181">
      <c r="A181" s="31" t="n"/>
      <c r="B181" s="32" t="n"/>
      <c r="C181" s="33" t="n"/>
      <c r="D181" s="33" t="n"/>
      <c r="E181" s="20">
        <f t="array" ref="E181">IF($B181="","",IFERROR(INDEX(Rules!$C$8:$C$46,MATCH(1,ISNUMBER(SEARCH(Rules!$B$8:$B$46,$B181))*(Rules!$B$8:$B$46&lt;&gt;""),0)),"Uncategorised"))</f>
        <v/>
      </c>
      <c r="F181" s="21">
        <f>IF($B181="","",Rules!$C$4+SUM($C$5:C181)-SUM($H$5:H181))</f>
        <v/>
      </c>
      <c r="H181" s="22">
        <f>IF($B181="","",ABS(D181))</f>
        <v/>
      </c>
      <c r="I181">
        <f>IF($B181="","",IFERROR(MONTH($A181),0))</f>
        <v/>
      </c>
    </row>
    <row r="182">
      <c r="A182" s="28" t="n"/>
      <c r="B182" s="29" t="n"/>
      <c r="C182" s="30" t="n"/>
      <c r="D182" s="30" t="n"/>
      <c r="E182" s="26">
        <f t="array" ref="E182">IF($B182="","",IFERROR(INDEX(Rules!$C$8:$C$46,MATCH(1,ISNUMBER(SEARCH(Rules!$B$8:$B$46,$B182))*(Rules!$B$8:$B$46&lt;&gt;""),0)),"Uncategorised"))</f>
        <v/>
      </c>
      <c r="F182" s="27">
        <f>IF($B182="","",Rules!$C$4+SUM($C$5:C182)-SUM($H$5:H182))</f>
        <v/>
      </c>
      <c r="H182" s="22">
        <f>IF($B182="","",ABS(D182))</f>
        <v/>
      </c>
      <c r="I182">
        <f>IF($B182="","",IFERROR(MONTH($A182),0))</f>
        <v/>
      </c>
    </row>
    <row r="183">
      <c r="A183" s="31" t="n"/>
      <c r="B183" s="32" t="n"/>
      <c r="C183" s="33" t="n"/>
      <c r="D183" s="33" t="n"/>
      <c r="E183" s="20">
        <f t="array" ref="E183">IF($B183="","",IFERROR(INDEX(Rules!$C$8:$C$46,MATCH(1,ISNUMBER(SEARCH(Rules!$B$8:$B$46,$B183))*(Rules!$B$8:$B$46&lt;&gt;""),0)),"Uncategorised"))</f>
        <v/>
      </c>
      <c r="F183" s="21">
        <f>IF($B183="","",Rules!$C$4+SUM($C$5:C183)-SUM($H$5:H183))</f>
        <v/>
      </c>
      <c r="H183" s="22">
        <f>IF($B183="","",ABS(D183))</f>
        <v/>
      </c>
      <c r="I183">
        <f>IF($B183="","",IFERROR(MONTH($A183),0))</f>
        <v/>
      </c>
    </row>
    <row r="184">
      <c r="A184" s="28" t="n"/>
      <c r="B184" s="29" t="n"/>
      <c r="C184" s="30" t="n"/>
      <c r="D184" s="30" t="n"/>
      <c r="E184" s="26">
        <f t="array" ref="E184">IF($B184="","",IFERROR(INDEX(Rules!$C$8:$C$46,MATCH(1,ISNUMBER(SEARCH(Rules!$B$8:$B$46,$B184))*(Rules!$B$8:$B$46&lt;&gt;""),0)),"Uncategorised"))</f>
        <v/>
      </c>
      <c r="F184" s="27">
        <f>IF($B184="","",Rules!$C$4+SUM($C$5:C184)-SUM($H$5:H184))</f>
        <v/>
      </c>
      <c r="H184" s="22">
        <f>IF($B184="","",ABS(D184))</f>
        <v/>
      </c>
      <c r="I184">
        <f>IF($B184="","",IFERROR(MONTH($A184),0))</f>
        <v/>
      </c>
    </row>
    <row r="185">
      <c r="A185" s="31" t="n"/>
      <c r="B185" s="32" t="n"/>
      <c r="C185" s="33" t="n"/>
      <c r="D185" s="33" t="n"/>
      <c r="E185" s="20">
        <f t="array" ref="E185">IF($B185="","",IFERROR(INDEX(Rules!$C$8:$C$46,MATCH(1,ISNUMBER(SEARCH(Rules!$B$8:$B$46,$B185))*(Rules!$B$8:$B$46&lt;&gt;""),0)),"Uncategorised"))</f>
        <v/>
      </c>
      <c r="F185" s="21">
        <f>IF($B185="","",Rules!$C$4+SUM($C$5:C185)-SUM($H$5:H185))</f>
        <v/>
      </c>
      <c r="H185" s="22">
        <f>IF($B185="","",ABS(D185))</f>
        <v/>
      </c>
      <c r="I185">
        <f>IF($B185="","",IFERROR(MONTH($A185),0))</f>
        <v/>
      </c>
    </row>
    <row r="186">
      <c r="A186" s="28" t="n"/>
      <c r="B186" s="29" t="n"/>
      <c r="C186" s="30" t="n"/>
      <c r="D186" s="30" t="n"/>
      <c r="E186" s="26">
        <f t="array" ref="E186">IF($B186="","",IFERROR(INDEX(Rules!$C$8:$C$46,MATCH(1,ISNUMBER(SEARCH(Rules!$B$8:$B$46,$B186))*(Rules!$B$8:$B$46&lt;&gt;""),0)),"Uncategorised"))</f>
        <v/>
      </c>
      <c r="F186" s="27">
        <f>IF($B186="","",Rules!$C$4+SUM($C$5:C186)-SUM($H$5:H186))</f>
        <v/>
      </c>
      <c r="H186" s="22">
        <f>IF($B186="","",ABS(D186))</f>
        <v/>
      </c>
      <c r="I186">
        <f>IF($B186="","",IFERROR(MONTH($A186),0))</f>
        <v/>
      </c>
    </row>
    <row r="187">
      <c r="A187" s="31" t="n"/>
      <c r="B187" s="32" t="n"/>
      <c r="C187" s="33" t="n"/>
      <c r="D187" s="33" t="n"/>
      <c r="E187" s="20">
        <f t="array" ref="E187">IF($B187="","",IFERROR(INDEX(Rules!$C$8:$C$46,MATCH(1,ISNUMBER(SEARCH(Rules!$B$8:$B$46,$B187))*(Rules!$B$8:$B$46&lt;&gt;""),0)),"Uncategorised"))</f>
        <v/>
      </c>
      <c r="F187" s="21">
        <f>IF($B187="","",Rules!$C$4+SUM($C$5:C187)-SUM($H$5:H187))</f>
        <v/>
      </c>
      <c r="H187" s="22">
        <f>IF($B187="","",ABS(D187))</f>
        <v/>
      </c>
      <c r="I187">
        <f>IF($B187="","",IFERROR(MONTH($A187),0))</f>
        <v/>
      </c>
    </row>
    <row r="188">
      <c r="A188" s="28" t="n"/>
      <c r="B188" s="29" t="n"/>
      <c r="C188" s="30" t="n"/>
      <c r="D188" s="30" t="n"/>
      <c r="E188" s="26">
        <f t="array" ref="E188">IF($B188="","",IFERROR(INDEX(Rules!$C$8:$C$46,MATCH(1,ISNUMBER(SEARCH(Rules!$B$8:$B$46,$B188))*(Rules!$B$8:$B$46&lt;&gt;""),0)),"Uncategorised"))</f>
        <v/>
      </c>
      <c r="F188" s="27">
        <f>IF($B188="","",Rules!$C$4+SUM($C$5:C188)-SUM($H$5:H188))</f>
        <v/>
      </c>
      <c r="H188" s="22">
        <f>IF($B188="","",ABS(D188))</f>
        <v/>
      </c>
      <c r="I188">
        <f>IF($B188="","",IFERROR(MONTH($A188),0))</f>
        <v/>
      </c>
    </row>
    <row r="189">
      <c r="A189" s="31" t="n"/>
      <c r="B189" s="32" t="n"/>
      <c r="C189" s="33" t="n"/>
      <c r="D189" s="33" t="n"/>
      <c r="E189" s="20">
        <f t="array" ref="E189">IF($B189="","",IFERROR(INDEX(Rules!$C$8:$C$46,MATCH(1,ISNUMBER(SEARCH(Rules!$B$8:$B$46,$B189))*(Rules!$B$8:$B$46&lt;&gt;""),0)),"Uncategorised"))</f>
        <v/>
      </c>
      <c r="F189" s="21">
        <f>IF($B189="","",Rules!$C$4+SUM($C$5:C189)-SUM($H$5:H189))</f>
        <v/>
      </c>
      <c r="H189" s="22">
        <f>IF($B189="","",ABS(D189))</f>
        <v/>
      </c>
      <c r="I189">
        <f>IF($B189="","",IFERROR(MONTH($A189),0))</f>
        <v/>
      </c>
    </row>
    <row r="190">
      <c r="A190" s="28" t="n"/>
      <c r="B190" s="29" t="n"/>
      <c r="C190" s="30" t="n"/>
      <c r="D190" s="30" t="n"/>
      <c r="E190" s="26">
        <f t="array" ref="E190">IF($B190="","",IFERROR(INDEX(Rules!$C$8:$C$46,MATCH(1,ISNUMBER(SEARCH(Rules!$B$8:$B$46,$B190))*(Rules!$B$8:$B$46&lt;&gt;""),0)),"Uncategorised"))</f>
        <v/>
      </c>
      <c r="F190" s="27">
        <f>IF($B190="","",Rules!$C$4+SUM($C$5:C190)-SUM($H$5:H190))</f>
        <v/>
      </c>
      <c r="H190" s="22">
        <f>IF($B190="","",ABS(D190))</f>
        <v/>
      </c>
      <c r="I190">
        <f>IF($B190="","",IFERROR(MONTH($A190),0))</f>
        <v/>
      </c>
    </row>
    <row r="191">
      <c r="A191" s="31" t="n"/>
      <c r="B191" s="32" t="n"/>
      <c r="C191" s="33" t="n"/>
      <c r="D191" s="33" t="n"/>
      <c r="E191" s="20">
        <f t="array" ref="E191">IF($B191="","",IFERROR(INDEX(Rules!$C$8:$C$46,MATCH(1,ISNUMBER(SEARCH(Rules!$B$8:$B$46,$B191))*(Rules!$B$8:$B$46&lt;&gt;""),0)),"Uncategorised"))</f>
        <v/>
      </c>
      <c r="F191" s="21">
        <f>IF($B191="","",Rules!$C$4+SUM($C$5:C191)-SUM($H$5:H191))</f>
        <v/>
      </c>
      <c r="H191" s="22">
        <f>IF($B191="","",ABS(D191))</f>
        <v/>
      </c>
      <c r="I191">
        <f>IF($B191="","",IFERROR(MONTH($A191),0))</f>
        <v/>
      </c>
    </row>
    <row r="192">
      <c r="A192" s="28" t="n"/>
      <c r="B192" s="29" t="n"/>
      <c r="C192" s="30" t="n"/>
      <c r="D192" s="30" t="n"/>
      <c r="E192" s="26">
        <f t="array" ref="E192">IF($B192="","",IFERROR(INDEX(Rules!$C$8:$C$46,MATCH(1,ISNUMBER(SEARCH(Rules!$B$8:$B$46,$B192))*(Rules!$B$8:$B$46&lt;&gt;""),0)),"Uncategorised"))</f>
        <v/>
      </c>
      <c r="F192" s="27">
        <f>IF($B192="","",Rules!$C$4+SUM($C$5:C192)-SUM($H$5:H192))</f>
        <v/>
      </c>
      <c r="H192" s="22">
        <f>IF($B192="","",ABS(D192))</f>
        <v/>
      </c>
      <c r="I192">
        <f>IF($B192="","",IFERROR(MONTH($A192),0))</f>
        <v/>
      </c>
    </row>
    <row r="193">
      <c r="A193" s="31" t="n"/>
      <c r="B193" s="32" t="n"/>
      <c r="C193" s="33" t="n"/>
      <c r="D193" s="33" t="n"/>
      <c r="E193" s="20">
        <f t="array" ref="E193">IF($B193="","",IFERROR(INDEX(Rules!$C$8:$C$46,MATCH(1,ISNUMBER(SEARCH(Rules!$B$8:$B$46,$B193))*(Rules!$B$8:$B$46&lt;&gt;""),0)),"Uncategorised"))</f>
        <v/>
      </c>
      <c r="F193" s="21">
        <f>IF($B193="","",Rules!$C$4+SUM($C$5:C193)-SUM($H$5:H193))</f>
        <v/>
      </c>
      <c r="H193" s="22">
        <f>IF($B193="","",ABS(D193))</f>
        <v/>
      </c>
      <c r="I193">
        <f>IF($B193="","",IFERROR(MONTH($A193),0))</f>
        <v/>
      </c>
    </row>
    <row r="194">
      <c r="A194" s="28" t="n"/>
      <c r="B194" s="29" t="n"/>
      <c r="C194" s="30" t="n"/>
      <c r="D194" s="30" t="n"/>
      <c r="E194" s="26">
        <f t="array" ref="E194">IF($B194="","",IFERROR(INDEX(Rules!$C$8:$C$46,MATCH(1,ISNUMBER(SEARCH(Rules!$B$8:$B$46,$B194))*(Rules!$B$8:$B$46&lt;&gt;""),0)),"Uncategorised"))</f>
        <v/>
      </c>
      <c r="F194" s="27">
        <f>IF($B194="","",Rules!$C$4+SUM($C$5:C194)-SUM($H$5:H194))</f>
        <v/>
      </c>
      <c r="H194" s="22">
        <f>IF($B194="","",ABS(D194))</f>
        <v/>
      </c>
      <c r="I194">
        <f>IF($B194="","",IFERROR(MONTH($A194),0))</f>
        <v/>
      </c>
    </row>
    <row r="195">
      <c r="A195" s="31" t="n"/>
      <c r="B195" s="32" t="n"/>
      <c r="C195" s="33" t="n"/>
      <c r="D195" s="33" t="n"/>
      <c r="E195" s="20">
        <f t="array" ref="E195">IF($B195="","",IFERROR(INDEX(Rules!$C$8:$C$46,MATCH(1,ISNUMBER(SEARCH(Rules!$B$8:$B$46,$B195))*(Rules!$B$8:$B$46&lt;&gt;""),0)),"Uncategorised"))</f>
        <v/>
      </c>
      <c r="F195" s="21">
        <f>IF($B195="","",Rules!$C$4+SUM($C$5:C195)-SUM($H$5:H195))</f>
        <v/>
      </c>
      <c r="H195" s="22">
        <f>IF($B195="","",ABS(D195))</f>
        <v/>
      </c>
      <c r="I195">
        <f>IF($B195="","",IFERROR(MONTH($A195),0))</f>
        <v/>
      </c>
    </row>
    <row r="196">
      <c r="A196" s="28" t="n"/>
      <c r="B196" s="29" t="n"/>
      <c r="C196" s="30" t="n"/>
      <c r="D196" s="30" t="n"/>
      <c r="E196" s="26">
        <f t="array" ref="E196">IF($B196="","",IFERROR(INDEX(Rules!$C$8:$C$46,MATCH(1,ISNUMBER(SEARCH(Rules!$B$8:$B$46,$B196))*(Rules!$B$8:$B$46&lt;&gt;""),0)),"Uncategorised"))</f>
        <v/>
      </c>
      <c r="F196" s="27">
        <f>IF($B196="","",Rules!$C$4+SUM($C$5:C196)-SUM($H$5:H196))</f>
        <v/>
      </c>
      <c r="H196" s="22">
        <f>IF($B196="","",ABS(D196))</f>
        <v/>
      </c>
      <c r="I196">
        <f>IF($B196="","",IFERROR(MONTH($A196),0))</f>
        <v/>
      </c>
    </row>
    <row r="197">
      <c r="A197" s="31" t="n"/>
      <c r="B197" s="32" t="n"/>
      <c r="C197" s="33" t="n"/>
      <c r="D197" s="33" t="n"/>
      <c r="E197" s="20">
        <f t="array" ref="E197">IF($B197="","",IFERROR(INDEX(Rules!$C$8:$C$46,MATCH(1,ISNUMBER(SEARCH(Rules!$B$8:$B$46,$B197))*(Rules!$B$8:$B$46&lt;&gt;""),0)),"Uncategorised"))</f>
        <v/>
      </c>
      <c r="F197" s="21">
        <f>IF($B197="","",Rules!$C$4+SUM($C$5:C197)-SUM($H$5:H197))</f>
        <v/>
      </c>
      <c r="H197" s="22">
        <f>IF($B197="","",ABS(D197))</f>
        <v/>
      </c>
      <c r="I197">
        <f>IF($B197="","",IFERROR(MONTH($A197),0))</f>
        <v/>
      </c>
    </row>
    <row r="198">
      <c r="A198" s="28" t="n"/>
      <c r="B198" s="29" t="n"/>
      <c r="C198" s="30" t="n"/>
      <c r="D198" s="30" t="n"/>
      <c r="E198" s="26">
        <f t="array" ref="E198">IF($B198="","",IFERROR(INDEX(Rules!$C$8:$C$46,MATCH(1,ISNUMBER(SEARCH(Rules!$B$8:$B$46,$B198))*(Rules!$B$8:$B$46&lt;&gt;""),0)),"Uncategorised"))</f>
        <v/>
      </c>
      <c r="F198" s="27">
        <f>IF($B198="","",Rules!$C$4+SUM($C$5:C198)-SUM($H$5:H198))</f>
        <v/>
      </c>
      <c r="H198" s="22">
        <f>IF($B198="","",ABS(D198))</f>
        <v/>
      </c>
      <c r="I198">
        <f>IF($B198="","",IFERROR(MONTH($A198),0))</f>
        <v/>
      </c>
    </row>
    <row r="199">
      <c r="A199" s="31" t="n"/>
      <c r="B199" s="32" t="n"/>
      <c r="C199" s="33" t="n"/>
      <c r="D199" s="33" t="n"/>
      <c r="E199" s="20">
        <f t="array" ref="E199">IF($B199="","",IFERROR(INDEX(Rules!$C$8:$C$46,MATCH(1,ISNUMBER(SEARCH(Rules!$B$8:$B$46,$B199))*(Rules!$B$8:$B$46&lt;&gt;""),0)),"Uncategorised"))</f>
        <v/>
      </c>
      <c r="F199" s="21">
        <f>IF($B199="","",Rules!$C$4+SUM($C$5:C199)-SUM($H$5:H199))</f>
        <v/>
      </c>
      <c r="H199" s="22">
        <f>IF($B199="","",ABS(D199))</f>
        <v/>
      </c>
      <c r="I199">
        <f>IF($B199="","",IFERROR(MONTH($A199),0))</f>
        <v/>
      </c>
    </row>
    <row r="200">
      <c r="A200" s="28" t="n"/>
      <c r="B200" s="29" t="n"/>
      <c r="C200" s="30" t="n"/>
      <c r="D200" s="30" t="n"/>
      <c r="E200" s="26">
        <f t="array" ref="E200">IF($B200="","",IFERROR(INDEX(Rules!$C$8:$C$46,MATCH(1,ISNUMBER(SEARCH(Rules!$B$8:$B$46,$B200))*(Rules!$B$8:$B$46&lt;&gt;""),0)),"Uncategorised"))</f>
        <v/>
      </c>
      <c r="F200" s="27">
        <f>IF($B200="","",Rules!$C$4+SUM($C$5:C200)-SUM($H$5:H200))</f>
        <v/>
      </c>
      <c r="H200" s="22">
        <f>IF($B200="","",ABS(D200))</f>
        <v/>
      </c>
      <c r="I200">
        <f>IF($B200="","",IFERROR(MONTH($A200),0))</f>
        <v/>
      </c>
    </row>
    <row r="201">
      <c r="A201" s="31" t="n"/>
      <c r="B201" s="32" t="n"/>
      <c r="C201" s="33" t="n"/>
      <c r="D201" s="33" t="n"/>
      <c r="E201" s="20">
        <f t="array" ref="E201">IF($B201="","",IFERROR(INDEX(Rules!$C$8:$C$46,MATCH(1,ISNUMBER(SEARCH(Rules!$B$8:$B$46,$B201))*(Rules!$B$8:$B$46&lt;&gt;""),0)),"Uncategorised"))</f>
        <v/>
      </c>
      <c r="F201" s="21">
        <f>IF($B201="","",Rules!$C$4+SUM($C$5:C201)-SUM($H$5:H201))</f>
        <v/>
      </c>
      <c r="H201" s="22">
        <f>IF($B201="","",ABS(D201))</f>
        <v/>
      </c>
      <c r="I201">
        <f>IF($B201="","",IFERROR(MONTH($A201),0))</f>
        <v/>
      </c>
    </row>
    <row r="202">
      <c r="A202" s="28" t="n"/>
      <c r="B202" s="29" t="n"/>
      <c r="C202" s="30" t="n"/>
      <c r="D202" s="30" t="n"/>
      <c r="E202" s="26">
        <f t="array" ref="E202">IF($B202="","",IFERROR(INDEX(Rules!$C$8:$C$46,MATCH(1,ISNUMBER(SEARCH(Rules!$B$8:$B$46,$B202))*(Rules!$B$8:$B$46&lt;&gt;""),0)),"Uncategorised"))</f>
        <v/>
      </c>
      <c r="F202" s="27">
        <f>IF($B202="","",Rules!$C$4+SUM($C$5:C202)-SUM($H$5:H202))</f>
        <v/>
      </c>
      <c r="H202" s="22">
        <f>IF($B202="","",ABS(D202))</f>
        <v/>
      </c>
      <c r="I202">
        <f>IF($B202="","",IFERROR(MONTH($A202),0))</f>
        <v/>
      </c>
    </row>
    <row r="203">
      <c r="A203" s="31" t="n"/>
      <c r="B203" s="32" t="n"/>
      <c r="C203" s="33" t="n"/>
      <c r="D203" s="33" t="n"/>
      <c r="E203" s="20">
        <f t="array" ref="E203">IF($B203="","",IFERROR(INDEX(Rules!$C$8:$C$46,MATCH(1,ISNUMBER(SEARCH(Rules!$B$8:$B$46,$B203))*(Rules!$B$8:$B$46&lt;&gt;""),0)),"Uncategorised"))</f>
        <v/>
      </c>
      <c r="F203" s="21">
        <f>IF($B203="","",Rules!$C$4+SUM($C$5:C203)-SUM($H$5:H203))</f>
        <v/>
      </c>
      <c r="H203" s="22">
        <f>IF($B203="","",ABS(D203))</f>
        <v/>
      </c>
      <c r="I203">
        <f>IF($B203="","",IFERROR(MONTH($A203),0))</f>
        <v/>
      </c>
    </row>
    <row r="204">
      <c r="A204" s="28" t="n"/>
      <c r="B204" s="29" t="n"/>
      <c r="C204" s="30" t="n"/>
      <c r="D204" s="30" t="n"/>
      <c r="E204" s="26">
        <f t="array" ref="E204">IF($B204="","",IFERROR(INDEX(Rules!$C$8:$C$46,MATCH(1,ISNUMBER(SEARCH(Rules!$B$8:$B$46,$B204))*(Rules!$B$8:$B$46&lt;&gt;""),0)),"Uncategorised"))</f>
        <v/>
      </c>
      <c r="F204" s="27">
        <f>IF($B204="","",Rules!$C$4+SUM($C$5:C204)-SUM($H$5:H204))</f>
        <v/>
      </c>
      <c r="H204" s="22">
        <f>IF($B204="","",ABS(D204))</f>
        <v/>
      </c>
      <c r="I204">
        <f>IF($B204="","",IFERROR(MONTH($A204),0))</f>
        <v/>
      </c>
    </row>
    <row r="205">
      <c r="A205" s="31" t="n"/>
      <c r="B205" s="32" t="n"/>
      <c r="C205" s="33" t="n"/>
      <c r="D205" s="33" t="n"/>
      <c r="E205" s="20">
        <f t="array" ref="E205">IF($B205="","",IFERROR(INDEX(Rules!$C$8:$C$46,MATCH(1,ISNUMBER(SEARCH(Rules!$B$8:$B$46,$B205))*(Rules!$B$8:$B$46&lt;&gt;""),0)),"Uncategorised"))</f>
        <v/>
      </c>
      <c r="F205" s="21">
        <f>IF($B205="","",Rules!$C$4+SUM($C$5:C205)-SUM($H$5:H205))</f>
        <v/>
      </c>
      <c r="H205" s="22">
        <f>IF($B205="","",ABS(D205))</f>
        <v/>
      </c>
      <c r="I205">
        <f>IF($B205="","",IFERROR(MONTH($A205),0))</f>
        <v/>
      </c>
    </row>
    <row r="206">
      <c r="A206" s="28" t="n"/>
      <c r="B206" s="29" t="n"/>
      <c r="C206" s="30" t="n"/>
      <c r="D206" s="30" t="n"/>
      <c r="E206" s="26">
        <f t="array" ref="E206">IF($B206="","",IFERROR(INDEX(Rules!$C$8:$C$46,MATCH(1,ISNUMBER(SEARCH(Rules!$B$8:$B$46,$B206))*(Rules!$B$8:$B$46&lt;&gt;""),0)),"Uncategorised"))</f>
        <v/>
      </c>
      <c r="F206" s="27">
        <f>IF($B206="","",Rules!$C$4+SUM($C$5:C206)-SUM($H$5:H206))</f>
        <v/>
      </c>
      <c r="H206" s="22">
        <f>IF($B206="","",ABS(D206))</f>
        <v/>
      </c>
      <c r="I206">
        <f>IF($B206="","",IFERROR(MONTH($A206),0))</f>
        <v/>
      </c>
    </row>
    <row r="207">
      <c r="A207" s="31" t="n"/>
      <c r="B207" s="32" t="n"/>
      <c r="C207" s="33" t="n"/>
      <c r="D207" s="33" t="n"/>
      <c r="E207" s="20">
        <f t="array" ref="E207">IF($B207="","",IFERROR(INDEX(Rules!$C$8:$C$46,MATCH(1,ISNUMBER(SEARCH(Rules!$B$8:$B$46,$B207))*(Rules!$B$8:$B$46&lt;&gt;""),0)),"Uncategorised"))</f>
        <v/>
      </c>
      <c r="F207" s="21">
        <f>IF($B207="","",Rules!$C$4+SUM($C$5:C207)-SUM($H$5:H207))</f>
        <v/>
      </c>
      <c r="H207" s="22">
        <f>IF($B207="","",ABS(D207))</f>
        <v/>
      </c>
      <c r="I207">
        <f>IF($B207="","",IFERROR(MONTH($A207),0))</f>
        <v/>
      </c>
    </row>
    <row r="208">
      <c r="A208" s="28" t="n"/>
      <c r="B208" s="29" t="n"/>
      <c r="C208" s="30" t="n"/>
      <c r="D208" s="30" t="n"/>
      <c r="E208" s="26">
        <f t="array" ref="E208">IF($B208="","",IFERROR(INDEX(Rules!$C$8:$C$46,MATCH(1,ISNUMBER(SEARCH(Rules!$B$8:$B$46,$B208))*(Rules!$B$8:$B$46&lt;&gt;""),0)),"Uncategorised"))</f>
        <v/>
      </c>
      <c r="F208" s="27">
        <f>IF($B208="","",Rules!$C$4+SUM($C$5:C208)-SUM($H$5:H208))</f>
        <v/>
      </c>
      <c r="H208" s="22">
        <f>IF($B208="","",ABS(D208))</f>
        <v/>
      </c>
      <c r="I208">
        <f>IF($B208="","",IFERROR(MONTH($A208),0))</f>
        <v/>
      </c>
    </row>
    <row r="209">
      <c r="A209" s="31" t="n"/>
      <c r="B209" s="32" t="n"/>
      <c r="C209" s="33" t="n"/>
      <c r="D209" s="33" t="n"/>
      <c r="E209" s="20">
        <f t="array" ref="E209">IF($B209="","",IFERROR(INDEX(Rules!$C$8:$C$46,MATCH(1,ISNUMBER(SEARCH(Rules!$B$8:$B$46,$B209))*(Rules!$B$8:$B$46&lt;&gt;""),0)),"Uncategorised"))</f>
        <v/>
      </c>
      <c r="F209" s="21">
        <f>IF($B209="","",Rules!$C$4+SUM($C$5:C209)-SUM($H$5:H209))</f>
        <v/>
      </c>
      <c r="H209" s="22">
        <f>IF($B209="","",ABS(D209))</f>
        <v/>
      </c>
      <c r="I209">
        <f>IF($B209="","",IFERROR(MONTH($A209),0))</f>
        <v/>
      </c>
    </row>
    <row r="210">
      <c r="A210" s="28" t="n"/>
      <c r="B210" s="29" t="n"/>
      <c r="C210" s="30" t="n"/>
      <c r="D210" s="30" t="n"/>
      <c r="E210" s="26">
        <f t="array" ref="E210">IF($B210="","",IFERROR(INDEX(Rules!$C$8:$C$46,MATCH(1,ISNUMBER(SEARCH(Rules!$B$8:$B$46,$B210))*(Rules!$B$8:$B$46&lt;&gt;""),0)),"Uncategorised"))</f>
        <v/>
      </c>
      <c r="F210" s="27">
        <f>IF($B210="","",Rules!$C$4+SUM($C$5:C210)-SUM($H$5:H210))</f>
        <v/>
      </c>
      <c r="H210" s="22">
        <f>IF($B210="","",ABS(D210))</f>
        <v/>
      </c>
      <c r="I210">
        <f>IF($B210="","",IFERROR(MONTH($A210),0))</f>
        <v/>
      </c>
    </row>
    <row r="211">
      <c r="A211" s="31" t="n"/>
      <c r="B211" s="32" t="n"/>
      <c r="C211" s="33" t="n"/>
      <c r="D211" s="33" t="n"/>
      <c r="E211" s="20">
        <f t="array" ref="E211">IF($B211="","",IFERROR(INDEX(Rules!$C$8:$C$46,MATCH(1,ISNUMBER(SEARCH(Rules!$B$8:$B$46,$B211))*(Rules!$B$8:$B$46&lt;&gt;""),0)),"Uncategorised"))</f>
        <v/>
      </c>
      <c r="F211" s="21">
        <f>IF($B211="","",Rules!$C$4+SUM($C$5:C211)-SUM($H$5:H211))</f>
        <v/>
      </c>
      <c r="H211" s="22">
        <f>IF($B211="","",ABS(D211))</f>
        <v/>
      </c>
      <c r="I211">
        <f>IF($B211="","",IFERROR(MONTH($A211),0))</f>
        <v/>
      </c>
    </row>
    <row r="212">
      <c r="A212" s="28" t="n"/>
      <c r="B212" s="29" t="n"/>
      <c r="C212" s="30" t="n"/>
      <c r="D212" s="30" t="n"/>
      <c r="E212" s="26">
        <f t="array" ref="E212">IF($B212="","",IFERROR(INDEX(Rules!$C$8:$C$46,MATCH(1,ISNUMBER(SEARCH(Rules!$B$8:$B$46,$B212))*(Rules!$B$8:$B$46&lt;&gt;""),0)),"Uncategorised"))</f>
        <v/>
      </c>
      <c r="F212" s="27">
        <f>IF($B212="","",Rules!$C$4+SUM($C$5:C212)-SUM($H$5:H212))</f>
        <v/>
      </c>
      <c r="H212" s="22">
        <f>IF($B212="","",ABS(D212))</f>
        <v/>
      </c>
      <c r="I212">
        <f>IF($B212="","",IFERROR(MONTH($A212),0))</f>
        <v/>
      </c>
    </row>
    <row r="213">
      <c r="A213" s="31" t="n"/>
      <c r="B213" s="32" t="n"/>
      <c r="C213" s="33" t="n"/>
      <c r="D213" s="33" t="n"/>
      <c r="E213" s="20">
        <f t="array" ref="E213">IF($B213="","",IFERROR(INDEX(Rules!$C$8:$C$46,MATCH(1,ISNUMBER(SEARCH(Rules!$B$8:$B$46,$B213))*(Rules!$B$8:$B$46&lt;&gt;""),0)),"Uncategorised"))</f>
        <v/>
      </c>
      <c r="F213" s="21">
        <f>IF($B213="","",Rules!$C$4+SUM($C$5:C213)-SUM($H$5:H213))</f>
        <v/>
      </c>
      <c r="H213" s="22">
        <f>IF($B213="","",ABS(D213))</f>
        <v/>
      </c>
      <c r="I213">
        <f>IF($B213="","",IFERROR(MONTH($A213),0))</f>
        <v/>
      </c>
    </row>
    <row r="214">
      <c r="A214" s="28" t="n"/>
      <c r="B214" s="29" t="n"/>
      <c r="C214" s="30" t="n"/>
      <c r="D214" s="30" t="n"/>
      <c r="E214" s="26">
        <f t="array" ref="E214">IF($B214="","",IFERROR(INDEX(Rules!$C$8:$C$46,MATCH(1,ISNUMBER(SEARCH(Rules!$B$8:$B$46,$B214))*(Rules!$B$8:$B$46&lt;&gt;""),0)),"Uncategorised"))</f>
        <v/>
      </c>
      <c r="F214" s="27">
        <f>IF($B214="","",Rules!$C$4+SUM($C$5:C214)-SUM($H$5:H214))</f>
        <v/>
      </c>
      <c r="H214" s="22">
        <f>IF($B214="","",ABS(D214))</f>
        <v/>
      </c>
      <c r="I214">
        <f>IF($B214="","",IFERROR(MONTH($A214),0))</f>
        <v/>
      </c>
    </row>
    <row r="215">
      <c r="A215" s="31" t="n"/>
      <c r="B215" s="32" t="n"/>
      <c r="C215" s="33" t="n"/>
      <c r="D215" s="33" t="n"/>
      <c r="E215" s="20">
        <f t="array" ref="E215">IF($B215="","",IFERROR(INDEX(Rules!$C$8:$C$46,MATCH(1,ISNUMBER(SEARCH(Rules!$B$8:$B$46,$B215))*(Rules!$B$8:$B$46&lt;&gt;""),0)),"Uncategorised"))</f>
        <v/>
      </c>
      <c r="F215" s="21">
        <f>IF($B215="","",Rules!$C$4+SUM($C$5:C215)-SUM($H$5:H215))</f>
        <v/>
      </c>
      <c r="H215" s="22">
        <f>IF($B215="","",ABS(D215))</f>
        <v/>
      </c>
      <c r="I215">
        <f>IF($B215="","",IFERROR(MONTH($A215),0))</f>
        <v/>
      </c>
    </row>
    <row r="216">
      <c r="A216" s="28" t="n"/>
      <c r="B216" s="29" t="n"/>
      <c r="C216" s="30" t="n"/>
      <c r="D216" s="30" t="n"/>
      <c r="E216" s="26">
        <f t="array" ref="E216">IF($B216="","",IFERROR(INDEX(Rules!$C$8:$C$46,MATCH(1,ISNUMBER(SEARCH(Rules!$B$8:$B$46,$B216))*(Rules!$B$8:$B$46&lt;&gt;""),0)),"Uncategorised"))</f>
        <v/>
      </c>
      <c r="F216" s="27">
        <f>IF($B216="","",Rules!$C$4+SUM($C$5:C216)-SUM($H$5:H216))</f>
        <v/>
      </c>
      <c r="H216" s="22">
        <f>IF($B216="","",ABS(D216))</f>
        <v/>
      </c>
      <c r="I216">
        <f>IF($B216="","",IFERROR(MONTH($A216),0))</f>
        <v/>
      </c>
    </row>
    <row r="217">
      <c r="A217" s="31" t="n"/>
      <c r="B217" s="32" t="n"/>
      <c r="C217" s="33" t="n"/>
      <c r="D217" s="33" t="n"/>
      <c r="E217" s="20">
        <f t="array" ref="E217">IF($B217="","",IFERROR(INDEX(Rules!$C$8:$C$46,MATCH(1,ISNUMBER(SEARCH(Rules!$B$8:$B$46,$B217))*(Rules!$B$8:$B$46&lt;&gt;""),0)),"Uncategorised"))</f>
        <v/>
      </c>
      <c r="F217" s="21">
        <f>IF($B217="","",Rules!$C$4+SUM($C$5:C217)-SUM($H$5:H217))</f>
        <v/>
      </c>
      <c r="H217" s="22">
        <f>IF($B217="","",ABS(D217))</f>
        <v/>
      </c>
      <c r="I217">
        <f>IF($B217="","",IFERROR(MONTH($A217),0))</f>
        <v/>
      </c>
    </row>
    <row r="218">
      <c r="A218" s="28" t="n"/>
      <c r="B218" s="29" t="n"/>
      <c r="C218" s="30" t="n"/>
      <c r="D218" s="30" t="n"/>
      <c r="E218" s="26">
        <f t="array" ref="E218">IF($B218="","",IFERROR(INDEX(Rules!$C$8:$C$46,MATCH(1,ISNUMBER(SEARCH(Rules!$B$8:$B$46,$B218))*(Rules!$B$8:$B$46&lt;&gt;""),0)),"Uncategorised"))</f>
        <v/>
      </c>
      <c r="F218" s="27">
        <f>IF($B218="","",Rules!$C$4+SUM($C$5:C218)-SUM($H$5:H218))</f>
        <v/>
      </c>
      <c r="H218" s="22">
        <f>IF($B218="","",ABS(D218))</f>
        <v/>
      </c>
      <c r="I218">
        <f>IF($B218="","",IFERROR(MONTH($A218),0))</f>
        <v/>
      </c>
    </row>
    <row r="219">
      <c r="A219" s="31" t="n"/>
      <c r="B219" s="32" t="n"/>
      <c r="C219" s="33" t="n"/>
      <c r="D219" s="33" t="n"/>
      <c r="E219" s="20">
        <f t="array" ref="E219">IF($B219="","",IFERROR(INDEX(Rules!$C$8:$C$46,MATCH(1,ISNUMBER(SEARCH(Rules!$B$8:$B$46,$B219))*(Rules!$B$8:$B$46&lt;&gt;""),0)),"Uncategorised"))</f>
        <v/>
      </c>
      <c r="F219" s="21">
        <f>IF($B219="","",Rules!$C$4+SUM($C$5:C219)-SUM($H$5:H219))</f>
        <v/>
      </c>
      <c r="H219" s="22">
        <f>IF($B219="","",ABS(D219))</f>
        <v/>
      </c>
      <c r="I219">
        <f>IF($B219="","",IFERROR(MONTH($A219),0))</f>
        <v/>
      </c>
    </row>
    <row r="220">
      <c r="A220" s="28" t="n"/>
      <c r="B220" s="29" t="n"/>
      <c r="C220" s="30" t="n"/>
      <c r="D220" s="30" t="n"/>
      <c r="E220" s="26">
        <f t="array" ref="E220">IF($B220="","",IFERROR(INDEX(Rules!$C$8:$C$46,MATCH(1,ISNUMBER(SEARCH(Rules!$B$8:$B$46,$B220))*(Rules!$B$8:$B$46&lt;&gt;""),0)),"Uncategorised"))</f>
        <v/>
      </c>
      <c r="F220" s="27">
        <f>IF($B220="","",Rules!$C$4+SUM($C$5:C220)-SUM($H$5:H220))</f>
        <v/>
      </c>
      <c r="H220" s="22">
        <f>IF($B220="","",ABS(D220))</f>
        <v/>
      </c>
      <c r="I220">
        <f>IF($B220="","",IFERROR(MONTH($A220),0))</f>
        <v/>
      </c>
    </row>
    <row r="221">
      <c r="A221" s="31" t="n"/>
      <c r="B221" s="32" t="n"/>
      <c r="C221" s="33" t="n"/>
      <c r="D221" s="33" t="n"/>
      <c r="E221" s="20">
        <f t="array" ref="E221">IF($B221="","",IFERROR(INDEX(Rules!$C$8:$C$46,MATCH(1,ISNUMBER(SEARCH(Rules!$B$8:$B$46,$B221))*(Rules!$B$8:$B$46&lt;&gt;""),0)),"Uncategorised"))</f>
        <v/>
      </c>
      <c r="F221" s="21">
        <f>IF($B221="","",Rules!$C$4+SUM($C$5:C221)-SUM($H$5:H221))</f>
        <v/>
      </c>
      <c r="H221" s="22">
        <f>IF($B221="","",ABS(D221))</f>
        <v/>
      </c>
      <c r="I221">
        <f>IF($B221="","",IFERROR(MONTH($A221),0))</f>
        <v/>
      </c>
    </row>
    <row r="222">
      <c r="A222" s="28" t="n"/>
      <c r="B222" s="29" t="n"/>
      <c r="C222" s="30" t="n"/>
      <c r="D222" s="30" t="n"/>
      <c r="E222" s="26">
        <f t="array" ref="E222">IF($B222="","",IFERROR(INDEX(Rules!$C$8:$C$46,MATCH(1,ISNUMBER(SEARCH(Rules!$B$8:$B$46,$B222))*(Rules!$B$8:$B$46&lt;&gt;""),0)),"Uncategorised"))</f>
        <v/>
      </c>
      <c r="F222" s="27">
        <f>IF($B222="","",Rules!$C$4+SUM($C$5:C222)-SUM($H$5:H222))</f>
        <v/>
      </c>
      <c r="H222" s="22">
        <f>IF($B222="","",ABS(D222))</f>
        <v/>
      </c>
      <c r="I222">
        <f>IF($B222="","",IFERROR(MONTH($A222),0))</f>
        <v/>
      </c>
    </row>
    <row r="223">
      <c r="A223" s="31" t="n"/>
      <c r="B223" s="32" t="n"/>
      <c r="C223" s="33" t="n"/>
      <c r="D223" s="33" t="n"/>
      <c r="E223" s="20">
        <f t="array" ref="E223">IF($B223="","",IFERROR(INDEX(Rules!$C$8:$C$46,MATCH(1,ISNUMBER(SEARCH(Rules!$B$8:$B$46,$B223))*(Rules!$B$8:$B$46&lt;&gt;""),0)),"Uncategorised"))</f>
        <v/>
      </c>
      <c r="F223" s="21">
        <f>IF($B223="","",Rules!$C$4+SUM($C$5:C223)-SUM($H$5:H223))</f>
        <v/>
      </c>
      <c r="H223" s="22">
        <f>IF($B223="","",ABS(D223))</f>
        <v/>
      </c>
      <c r="I223">
        <f>IF($B223="","",IFERROR(MONTH($A223),0))</f>
        <v/>
      </c>
    </row>
    <row r="224">
      <c r="A224" s="28" t="n"/>
      <c r="B224" s="29" t="n"/>
      <c r="C224" s="30" t="n"/>
      <c r="D224" s="30" t="n"/>
      <c r="E224" s="26">
        <f t="array" ref="E224">IF($B224="","",IFERROR(INDEX(Rules!$C$8:$C$46,MATCH(1,ISNUMBER(SEARCH(Rules!$B$8:$B$46,$B224))*(Rules!$B$8:$B$46&lt;&gt;""),0)),"Uncategorised"))</f>
        <v/>
      </c>
      <c r="F224" s="27">
        <f>IF($B224="","",Rules!$C$4+SUM($C$5:C224)-SUM($H$5:H224))</f>
        <v/>
      </c>
      <c r="H224" s="22">
        <f>IF($B224="","",ABS(D224))</f>
        <v/>
      </c>
      <c r="I224">
        <f>IF($B224="","",IFERROR(MONTH($A224),0))</f>
        <v/>
      </c>
    </row>
    <row r="225">
      <c r="A225" s="31" t="n"/>
      <c r="B225" s="32" t="n"/>
      <c r="C225" s="33" t="n"/>
      <c r="D225" s="33" t="n"/>
      <c r="E225" s="20">
        <f t="array" ref="E225">IF($B225="","",IFERROR(INDEX(Rules!$C$8:$C$46,MATCH(1,ISNUMBER(SEARCH(Rules!$B$8:$B$46,$B225))*(Rules!$B$8:$B$46&lt;&gt;""),0)),"Uncategorised"))</f>
        <v/>
      </c>
      <c r="F225" s="21">
        <f>IF($B225="","",Rules!$C$4+SUM($C$5:C225)-SUM($H$5:H225))</f>
        <v/>
      </c>
      <c r="H225" s="22">
        <f>IF($B225="","",ABS(D225))</f>
        <v/>
      </c>
      <c r="I225">
        <f>IF($B225="","",IFERROR(MONTH($A225),0))</f>
        <v/>
      </c>
    </row>
    <row r="226">
      <c r="A226" s="28" t="n"/>
      <c r="B226" s="29" t="n"/>
      <c r="C226" s="30" t="n"/>
      <c r="D226" s="30" t="n"/>
      <c r="E226" s="26">
        <f t="array" ref="E226">IF($B226="","",IFERROR(INDEX(Rules!$C$8:$C$46,MATCH(1,ISNUMBER(SEARCH(Rules!$B$8:$B$46,$B226))*(Rules!$B$8:$B$46&lt;&gt;""),0)),"Uncategorised"))</f>
        <v/>
      </c>
      <c r="F226" s="27">
        <f>IF($B226="","",Rules!$C$4+SUM($C$5:C226)-SUM($H$5:H226))</f>
        <v/>
      </c>
      <c r="H226" s="22">
        <f>IF($B226="","",ABS(D226))</f>
        <v/>
      </c>
      <c r="I226">
        <f>IF($B226="","",IFERROR(MONTH($A226),0))</f>
        <v/>
      </c>
    </row>
    <row r="227">
      <c r="A227" s="31" t="n"/>
      <c r="B227" s="32" t="n"/>
      <c r="C227" s="33" t="n"/>
      <c r="D227" s="33" t="n"/>
      <c r="E227" s="20">
        <f t="array" ref="E227">IF($B227="","",IFERROR(INDEX(Rules!$C$8:$C$46,MATCH(1,ISNUMBER(SEARCH(Rules!$B$8:$B$46,$B227))*(Rules!$B$8:$B$46&lt;&gt;""),0)),"Uncategorised"))</f>
        <v/>
      </c>
      <c r="F227" s="21">
        <f>IF($B227="","",Rules!$C$4+SUM($C$5:C227)-SUM($H$5:H227))</f>
        <v/>
      </c>
      <c r="H227" s="22">
        <f>IF($B227="","",ABS(D227))</f>
        <v/>
      </c>
      <c r="I227">
        <f>IF($B227="","",IFERROR(MONTH($A227),0))</f>
        <v/>
      </c>
    </row>
    <row r="228">
      <c r="A228" s="28" t="n"/>
      <c r="B228" s="29" t="n"/>
      <c r="C228" s="30" t="n"/>
      <c r="D228" s="30" t="n"/>
      <c r="E228" s="26">
        <f t="array" ref="E228">IF($B228="","",IFERROR(INDEX(Rules!$C$8:$C$46,MATCH(1,ISNUMBER(SEARCH(Rules!$B$8:$B$46,$B228))*(Rules!$B$8:$B$46&lt;&gt;""),0)),"Uncategorised"))</f>
        <v/>
      </c>
      <c r="F228" s="27">
        <f>IF($B228="","",Rules!$C$4+SUM($C$5:C228)-SUM($H$5:H228))</f>
        <v/>
      </c>
      <c r="H228" s="22">
        <f>IF($B228="","",ABS(D228))</f>
        <v/>
      </c>
      <c r="I228">
        <f>IF($B228="","",IFERROR(MONTH($A228),0))</f>
        <v/>
      </c>
    </row>
    <row r="229">
      <c r="A229" s="31" t="n"/>
      <c r="B229" s="32" t="n"/>
      <c r="C229" s="33" t="n"/>
      <c r="D229" s="33" t="n"/>
      <c r="E229" s="20">
        <f t="array" ref="E229">IF($B229="","",IFERROR(INDEX(Rules!$C$8:$C$46,MATCH(1,ISNUMBER(SEARCH(Rules!$B$8:$B$46,$B229))*(Rules!$B$8:$B$46&lt;&gt;""),0)),"Uncategorised"))</f>
        <v/>
      </c>
      <c r="F229" s="21">
        <f>IF($B229="","",Rules!$C$4+SUM($C$5:C229)-SUM($H$5:H229))</f>
        <v/>
      </c>
      <c r="H229" s="22">
        <f>IF($B229="","",ABS(D229))</f>
        <v/>
      </c>
      <c r="I229">
        <f>IF($B229="","",IFERROR(MONTH($A229),0))</f>
        <v/>
      </c>
    </row>
    <row r="230">
      <c r="A230" s="28" t="n"/>
      <c r="B230" s="29" t="n"/>
      <c r="C230" s="30" t="n"/>
      <c r="D230" s="30" t="n"/>
      <c r="E230" s="26">
        <f t="array" ref="E230">IF($B230="","",IFERROR(INDEX(Rules!$C$8:$C$46,MATCH(1,ISNUMBER(SEARCH(Rules!$B$8:$B$46,$B230))*(Rules!$B$8:$B$46&lt;&gt;""),0)),"Uncategorised"))</f>
        <v/>
      </c>
      <c r="F230" s="27">
        <f>IF($B230="","",Rules!$C$4+SUM($C$5:C230)-SUM($H$5:H230))</f>
        <v/>
      </c>
      <c r="H230" s="22">
        <f>IF($B230="","",ABS(D230))</f>
        <v/>
      </c>
      <c r="I230">
        <f>IF($B230="","",IFERROR(MONTH($A230),0))</f>
        <v/>
      </c>
    </row>
    <row r="231">
      <c r="A231" s="31" t="n"/>
      <c r="B231" s="32" t="n"/>
      <c r="C231" s="33" t="n"/>
      <c r="D231" s="33" t="n"/>
      <c r="E231" s="20">
        <f t="array" ref="E231">IF($B231="","",IFERROR(INDEX(Rules!$C$8:$C$46,MATCH(1,ISNUMBER(SEARCH(Rules!$B$8:$B$46,$B231))*(Rules!$B$8:$B$46&lt;&gt;""),0)),"Uncategorised"))</f>
        <v/>
      </c>
      <c r="F231" s="21">
        <f>IF($B231="","",Rules!$C$4+SUM($C$5:C231)-SUM($H$5:H231))</f>
        <v/>
      </c>
      <c r="H231" s="22">
        <f>IF($B231="","",ABS(D231))</f>
        <v/>
      </c>
      <c r="I231">
        <f>IF($B231="","",IFERROR(MONTH($A231),0))</f>
        <v/>
      </c>
    </row>
    <row r="232">
      <c r="A232" s="28" t="n"/>
      <c r="B232" s="29" t="n"/>
      <c r="C232" s="30" t="n"/>
      <c r="D232" s="30" t="n"/>
      <c r="E232" s="26">
        <f t="array" ref="E232">IF($B232="","",IFERROR(INDEX(Rules!$C$8:$C$46,MATCH(1,ISNUMBER(SEARCH(Rules!$B$8:$B$46,$B232))*(Rules!$B$8:$B$46&lt;&gt;""),0)),"Uncategorised"))</f>
        <v/>
      </c>
      <c r="F232" s="27">
        <f>IF($B232="","",Rules!$C$4+SUM($C$5:C232)-SUM($H$5:H232))</f>
        <v/>
      </c>
      <c r="H232" s="22">
        <f>IF($B232="","",ABS(D232))</f>
        <v/>
      </c>
      <c r="I232">
        <f>IF($B232="","",IFERROR(MONTH($A232),0))</f>
        <v/>
      </c>
    </row>
    <row r="233">
      <c r="A233" s="31" t="n"/>
      <c r="B233" s="32" t="n"/>
      <c r="C233" s="33" t="n"/>
      <c r="D233" s="33" t="n"/>
      <c r="E233" s="20">
        <f t="array" ref="E233">IF($B233="","",IFERROR(INDEX(Rules!$C$8:$C$46,MATCH(1,ISNUMBER(SEARCH(Rules!$B$8:$B$46,$B233))*(Rules!$B$8:$B$46&lt;&gt;""),0)),"Uncategorised"))</f>
        <v/>
      </c>
      <c r="F233" s="21">
        <f>IF($B233="","",Rules!$C$4+SUM($C$5:C233)-SUM($H$5:H233))</f>
        <v/>
      </c>
      <c r="H233" s="22">
        <f>IF($B233="","",ABS(D233))</f>
        <v/>
      </c>
      <c r="I233">
        <f>IF($B233="","",IFERROR(MONTH($A233),0))</f>
        <v/>
      </c>
    </row>
    <row r="234">
      <c r="A234" s="28" t="n"/>
      <c r="B234" s="29" t="n"/>
      <c r="C234" s="30" t="n"/>
      <c r="D234" s="30" t="n"/>
      <c r="E234" s="26">
        <f t="array" ref="E234">IF($B234="","",IFERROR(INDEX(Rules!$C$8:$C$46,MATCH(1,ISNUMBER(SEARCH(Rules!$B$8:$B$46,$B234))*(Rules!$B$8:$B$46&lt;&gt;""),0)),"Uncategorised"))</f>
        <v/>
      </c>
      <c r="F234" s="27">
        <f>IF($B234="","",Rules!$C$4+SUM($C$5:C234)-SUM($H$5:H234))</f>
        <v/>
      </c>
      <c r="H234" s="22">
        <f>IF($B234="","",ABS(D234))</f>
        <v/>
      </c>
      <c r="I234">
        <f>IF($B234="","",IFERROR(MONTH($A234),0))</f>
        <v/>
      </c>
    </row>
    <row r="235">
      <c r="A235" s="31" t="n"/>
      <c r="B235" s="32" t="n"/>
      <c r="C235" s="33" t="n"/>
      <c r="D235" s="33" t="n"/>
      <c r="E235" s="20">
        <f t="array" ref="E235">IF($B235="","",IFERROR(INDEX(Rules!$C$8:$C$46,MATCH(1,ISNUMBER(SEARCH(Rules!$B$8:$B$46,$B235))*(Rules!$B$8:$B$46&lt;&gt;""),0)),"Uncategorised"))</f>
        <v/>
      </c>
      <c r="F235" s="21">
        <f>IF($B235="","",Rules!$C$4+SUM($C$5:C235)-SUM($H$5:H235))</f>
        <v/>
      </c>
      <c r="H235" s="22">
        <f>IF($B235="","",ABS(D235))</f>
        <v/>
      </c>
      <c r="I235">
        <f>IF($B235="","",IFERROR(MONTH($A235),0))</f>
        <v/>
      </c>
    </row>
    <row r="236">
      <c r="A236" s="28" t="n"/>
      <c r="B236" s="29" t="n"/>
      <c r="C236" s="30" t="n"/>
      <c r="D236" s="30" t="n"/>
      <c r="E236" s="26">
        <f t="array" ref="E236">IF($B236="","",IFERROR(INDEX(Rules!$C$8:$C$46,MATCH(1,ISNUMBER(SEARCH(Rules!$B$8:$B$46,$B236))*(Rules!$B$8:$B$46&lt;&gt;""),0)),"Uncategorised"))</f>
        <v/>
      </c>
      <c r="F236" s="27">
        <f>IF($B236="","",Rules!$C$4+SUM($C$5:C236)-SUM($H$5:H236))</f>
        <v/>
      </c>
      <c r="H236" s="22">
        <f>IF($B236="","",ABS(D236))</f>
        <v/>
      </c>
      <c r="I236">
        <f>IF($B236="","",IFERROR(MONTH($A236),0))</f>
        <v/>
      </c>
    </row>
    <row r="237">
      <c r="A237" s="31" t="n"/>
      <c r="B237" s="32" t="n"/>
      <c r="C237" s="33" t="n"/>
      <c r="D237" s="33" t="n"/>
      <c r="E237" s="20">
        <f t="array" ref="E237">IF($B237="","",IFERROR(INDEX(Rules!$C$8:$C$46,MATCH(1,ISNUMBER(SEARCH(Rules!$B$8:$B$46,$B237))*(Rules!$B$8:$B$46&lt;&gt;""),0)),"Uncategorised"))</f>
        <v/>
      </c>
      <c r="F237" s="21">
        <f>IF($B237="","",Rules!$C$4+SUM($C$5:C237)-SUM($H$5:H237))</f>
        <v/>
      </c>
      <c r="H237" s="22">
        <f>IF($B237="","",ABS(D237))</f>
        <v/>
      </c>
      <c r="I237">
        <f>IF($B237="","",IFERROR(MONTH($A237),0))</f>
        <v/>
      </c>
    </row>
    <row r="238">
      <c r="A238" s="28" t="n"/>
      <c r="B238" s="29" t="n"/>
      <c r="C238" s="30" t="n"/>
      <c r="D238" s="30" t="n"/>
      <c r="E238" s="26">
        <f t="array" ref="E238">IF($B238="","",IFERROR(INDEX(Rules!$C$8:$C$46,MATCH(1,ISNUMBER(SEARCH(Rules!$B$8:$B$46,$B238))*(Rules!$B$8:$B$46&lt;&gt;""),0)),"Uncategorised"))</f>
        <v/>
      </c>
      <c r="F238" s="27">
        <f>IF($B238="","",Rules!$C$4+SUM($C$5:C238)-SUM($H$5:H238))</f>
        <v/>
      </c>
      <c r="H238" s="22">
        <f>IF($B238="","",ABS(D238))</f>
        <v/>
      </c>
      <c r="I238">
        <f>IF($B238="","",IFERROR(MONTH($A238),0))</f>
        <v/>
      </c>
    </row>
    <row r="239">
      <c r="A239" s="31" t="n"/>
      <c r="B239" s="32" t="n"/>
      <c r="C239" s="33" t="n"/>
      <c r="D239" s="33" t="n"/>
      <c r="E239" s="20">
        <f t="array" ref="E239">IF($B239="","",IFERROR(INDEX(Rules!$C$8:$C$46,MATCH(1,ISNUMBER(SEARCH(Rules!$B$8:$B$46,$B239))*(Rules!$B$8:$B$46&lt;&gt;""),0)),"Uncategorised"))</f>
        <v/>
      </c>
      <c r="F239" s="21">
        <f>IF($B239="","",Rules!$C$4+SUM($C$5:C239)-SUM($H$5:H239))</f>
        <v/>
      </c>
      <c r="H239" s="22">
        <f>IF($B239="","",ABS(D239))</f>
        <v/>
      </c>
      <c r="I239">
        <f>IF($B239="","",IFERROR(MONTH($A239),0))</f>
        <v/>
      </c>
    </row>
    <row r="240">
      <c r="A240" s="28" t="n"/>
      <c r="B240" s="29" t="n"/>
      <c r="C240" s="30" t="n"/>
      <c r="D240" s="30" t="n"/>
      <c r="E240" s="26">
        <f t="array" ref="E240">IF($B240="","",IFERROR(INDEX(Rules!$C$8:$C$46,MATCH(1,ISNUMBER(SEARCH(Rules!$B$8:$B$46,$B240))*(Rules!$B$8:$B$46&lt;&gt;""),0)),"Uncategorised"))</f>
        <v/>
      </c>
      <c r="F240" s="27">
        <f>IF($B240="","",Rules!$C$4+SUM($C$5:C240)-SUM($H$5:H240))</f>
        <v/>
      </c>
      <c r="H240" s="22">
        <f>IF($B240="","",ABS(D240))</f>
        <v/>
      </c>
      <c r="I240">
        <f>IF($B240="","",IFERROR(MONTH($A240),0))</f>
        <v/>
      </c>
    </row>
    <row r="241">
      <c r="A241" s="31" t="n"/>
      <c r="B241" s="32" t="n"/>
      <c r="C241" s="33" t="n"/>
      <c r="D241" s="33" t="n"/>
      <c r="E241" s="20">
        <f t="array" ref="E241">IF($B241="","",IFERROR(INDEX(Rules!$C$8:$C$46,MATCH(1,ISNUMBER(SEARCH(Rules!$B$8:$B$46,$B241))*(Rules!$B$8:$B$46&lt;&gt;""),0)),"Uncategorised"))</f>
        <v/>
      </c>
      <c r="F241" s="21">
        <f>IF($B241="","",Rules!$C$4+SUM($C$5:C241)-SUM($H$5:H241))</f>
        <v/>
      </c>
      <c r="H241" s="22">
        <f>IF($B241="","",ABS(D241))</f>
        <v/>
      </c>
      <c r="I241">
        <f>IF($B241="","",IFERROR(MONTH($A241),0))</f>
        <v/>
      </c>
    </row>
    <row r="242">
      <c r="A242" s="28" t="n"/>
      <c r="B242" s="29" t="n"/>
      <c r="C242" s="30" t="n"/>
      <c r="D242" s="30" t="n"/>
      <c r="E242" s="26">
        <f t="array" ref="E242">IF($B242="","",IFERROR(INDEX(Rules!$C$8:$C$46,MATCH(1,ISNUMBER(SEARCH(Rules!$B$8:$B$46,$B242))*(Rules!$B$8:$B$46&lt;&gt;""),0)),"Uncategorised"))</f>
        <v/>
      </c>
      <c r="F242" s="27">
        <f>IF($B242="","",Rules!$C$4+SUM($C$5:C242)-SUM($H$5:H242))</f>
        <v/>
      </c>
      <c r="H242" s="22">
        <f>IF($B242="","",ABS(D242))</f>
        <v/>
      </c>
      <c r="I242">
        <f>IF($B242="","",IFERROR(MONTH($A242),0))</f>
        <v/>
      </c>
    </row>
    <row r="243">
      <c r="A243" s="31" t="n"/>
      <c r="B243" s="32" t="n"/>
      <c r="C243" s="33" t="n"/>
      <c r="D243" s="33" t="n"/>
      <c r="E243" s="20">
        <f t="array" ref="E243">IF($B243="","",IFERROR(INDEX(Rules!$C$8:$C$46,MATCH(1,ISNUMBER(SEARCH(Rules!$B$8:$B$46,$B243))*(Rules!$B$8:$B$46&lt;&gt;""),0)),"Uncategorised"))</f>
        <v/>
      </c>
      <c r="F243" s="21">
        <f>IF($B243="","",Rules!$C$4+SUM($C$5:C243)-SUM($H$5:H243))</f>
        <v/>
      </c>
      <c r="H243" s="22">
        <f>IF($B243="","",ABS(D243))</f>
        <v/>
      </c>
      <c r="I243">
        <f>IF($B243="","",IFERROR(MONTH($A243),0))</f>
        <v/>
      </c>
    </row>
    <row r="244">
      <c r="A244" s="28" t="n"/>
      <c r="B244" s="29" t="n"/>
      <c r="C244" s="30" t="n"/>
      <c r="D244" s="30" t="n"/>
      <c r="E244" s="26">
        <f t="array" ref="E244">IF($B244="","",IFERROR(INDEX(Rules!$C$8:$C$46,MATCH(1,ISNUMBER(SEARCH(Rules!$B$8:$B$46,$B244))*(Rules!$B$8:$B$46&lt;&gt;""),0)),"Uncategorised"))</f>
        <v/>
      </c>
      <c r="F244" s="27">
        <f>IF($B244="","",Rules!$C$4+SUM($C$5:C244)-SUM($H$5:H244))</f>
        <v/>
      </c>
      <c r="H244" s="22">
        <f>IF($B244="","",ABS(D244))</f>
        <v/>
      </c>
      <c r="I244">
        <f>IF($B244="","",IFERROR(MONTH($A244),0))</f>
        <v/>
      </c>
    </row>
    <row r="245">
      <c r="A245" s="31" t="n"/>
      <c r="B245" s="32" t="n"/>
      <c r="C245" s="33" t="n"/>
      <c r="D245" s="33" t="n"/>
      <c r="E245" s="20">
        <f t="array" ref="E245">IF($B245="","",IFERROR(INDEX(Rules!$C$8:$C$46,MATCH(1,ISNUMBER(SEARCH(Rules!$B$8:$B$46,$B245))*(Rules!$B$8:$B$46&lt;&gt;""),0)),"Uncategorised"))</f>
        <v/>
      </c>
      <c r="F245" s="21">
        <f>IF($B245="","",Rules!$C$4+SUM($C$5:C245)-SUM($H$5:H245))</f>
        <v/>
      </c>
      <c r="H245" s="22">
        <f>IF($B245="","",ABS(D245))</f>
        <v/>
      </c>
      <c r="I245">
        <f>IF($B245="","",IFERROR(MONTH($A245),0))</f>
        <v/>
      </c>
    </row>
    <row r="246">
      <c r="A246" s="28" t="n"/>
      <c r="B246" s="29" t="n"/>
      <c r="C246" s="30" t="n"/>
      <c r="D246" s="30" t="n"/>
      <c r="E246" s="26">
        <f t="array" ref="E246">IF($B246="","",IFERROR(INDEX(Rules!$C$8:$C$46,MATCH(1,ISNUMBER(SEARCH(Rules!$B$8:$B$46,$B246))*(Rules!$B$8:$B$46&lt;&gt;""),0)),"Uncategorised"))</f>
        <v/>
      </c>
      <c r="F246" s="27">
        <f>IF($B246="","",Rules!$C$4+SUM($C$5:C246)-SUM($H$5:H246))</f>
        <v/>
      </c>
      <c r="H246" s="22">
        <f>IF($B246="","",ABS(D246))</f>
        <v/>
      </c>
      <c r="I246">
        <f>IF($B246="","",IFERROR(MONTH($A246),0))</f>
        <v/>
      </c>
    </row>
    <row r="247">
      <c r="A247" s="31" t="n"/>
      <c r="B247" s="32" t="n"/>
      <c r="C247" s="33" t="n"/>
      <c r="D247" s="33" t="n"/>
      <c r="E247" s="20">
        <f t="array" ref="E247">IF($B247="","",IFERROR(INDEX(Rules!$C$8:$C$46,MATCH(1,ISNUMBER(SEARCH(Rules!$B$8:$B$46,$B247))*(Rules!$B$8:$B$46&lt;&gt;""),0)),"Uncategorised"))</f>
        <v/>
      </c>
      <c r="F247" s="21">
        <f>IF($B247="","",Rules!$C$4+SUM($C$5:C247)-SUM($H$5:H247))</f>
        <v/>
      </c>
      <c r="H247" s="22">
        <f>IF($B247="","",ABS(D247))</f>
        <v/>
      </c>
      <c r="I247">
        <f>IF($B247="","",IFERROR(MONTH($A247),0))</f>
        <v/>
      </c>
    </row>
    <row r="248">
      <c r="A248" s="28" t="n"/>
      <c r="B248" s="29" t="n"/>
      <c r="C248" s="30" t="n"/>
      <c r="D248" s="30" t="n"/>
      <c r="E248" s="26">
        <f t="array" ref="E248">IF($B248="","",IFERROR(INDEX(Rules!$C$8:$C$46,MATCH(1,ISNUMBER(SEARCH(Rules!$B$8:$B$46,$B248))*(Rules!$B$8:$B$46&lt;&gt;""),0)),"Uncategorised"))</f>
        <v/>
      </c>
      <c r="F248" s="27">
        <f>IF($B248="","",Rules!$C$4+SUM($C$5:C248)-SUM($H$5:H248))</f>
        <v/>
      </c>
      <c r="H248" s="22">
        <f>IF($B248="","",ABS(D248))</f>
        <v/>
      </c>
      <c r="I248">
        <f>IF($B248="","",IFERROR(MONTH($A248),0))</f>
        <v/>
      </c>
    </row>
    <row r="249">
      <c r="A249" s="31" t="n"/>
      <c r="B249" s="32" t="n"/>
      <c r="C249" s="33" t="n"/>
      <c r="D249" s="33" t="n"/>
      <c r="E249" s="20">
        <f t="array" ref="E249">IF($B249="","",IFERROR(INDEX(Rules!$C$8:$C$46,MATCH(1,ISNUMBER(SEARCH(Rules!$B$8:$B$46,$B249))*(Rules!$B$8:$B$46&lt;&gt;""),0)),"Uncategorised"))</f>
        <v/>
      </c>
      <c r="F249" s="21">
        <f>IF($B249="","",Rules!$C$4+SUM($C$5:C249)-SUM($H$5:H249))</f>
        <v/>
      </c>
      <c r="H249" s="22">
        <f>IF($B249="","",ABS(D249))</f>
        <v/>
      </c>
      <c r="I249">
        <f>IF($B249="","",IFERROR(MONTH($A249),0))</f>
        <v/>
      </c>
    </row>
    <row r="250">
      <c r="A250" s="28" t="n"/>
      <c r="B250" s="29" t="n"/>
      <c r="C250" s="30" t="n"/>
      <c r="D250" s="30" t="n"/>
      <c r="E250" s="26">
        <f t="array" ref="E250">IF($B250="","",IFERROR(INDEX(Rules!$C$8:$C$46,MATCH(1,ISNUMBER(SEARCH(Rules!$B$8:$B$46,$B250))*(Rules!$B$8:$B$46&lt;&gt;""),0)),"Uncategorised"))</f>
        <v/>
      </c>
      <c r="F250" s="27">
        <f>IF($B250="","",Rules!$C$4+SUM($C$5:C250)-SUM($H$5:H250))</f>
        <v/>
      </c>
      <c r="H250" s="22">
        <f>IF($B250="","",ABS(D250))</f>
        <v/>
      </c>
      <c r="I250">
        <f>IF($B250="","",IFERROR(MONTH($A250),0))</f>
        <v/>
      </c>
    </row>
    <row r="251">
      <c r="A251" s="31" t="n"/>
      <c r="B251" s="32" t="n"/>
      <c r="C251" s="33" t="n"/>
      <c r="D251" s="33" t="n"/>
      <c r="E251" s="20">
        <f t="array" ref="E251">IF($B251="","",IFERROR(INDEX(Rules!$C$8:$C$46,MATCH(1,ISNUMBER(SEARCH(Rules!$B$8:$B$46,$B251))*(Rules!$B$8:$B$46&lt;&gt;""),0)),"Uncategorised"))</f>
        <v/>
      </c>
      <c r="F251" s="21">
        <f>IF($B251="","",Rules!$C$4+SUM($C$5:C251)-SUM($H$5:H251))</f>
        <v/>
      </c>
      <c r="H251" s="22">
        <f>IF($B251="","",ABS(D251))</f>
        <v/>
      </c>
      <c r="I251">
        <f>IF($B251="","",IFERROR(MONTH($A251),0))</f>
        <v/>
      </c>
    </row>
    <row r="252">
      <c r="A252" s="28" t="n"/>
      <c r="B252" s="29" t="n"/>
      <c r="C252" s="30" t="n"/>
      <c r="D252" s="30" t="n"/>
      <c r="E252" s="26">
        <f t="array" ref="E252">IF($B252="","",IFERROR(INDEX(Rules!$C$8:$C$46,MATCH(1,ISNUMBER(SEARCH(Rules!$B$8:$B$46,$B252))*(Rules!$B$8:$B$46&lt;&gt;""),0)),"Uncategorised"))</f>
        <v/>
      </c>
      <c r="F252" s="27">
        <f>IF($B252="","",Rules!$C$4+SUM($C$5:C252)-SUM($H$5:H252))</f>
        <v/>
      </c>
      <c r="H252" s="22">
        <f>IF($B252="","",ABS(D252))</f>
        <v/>
      </c>
      <c r="I252">
        <f>IF($B252="","",IFERROR(MONTH($A252),0))</f>
        <v/>
      </c>
    </row>
    <row r="253">
      <c r="A253" s="31" t="n"/>
      <c r="B253" s="32" t="n"/>
      <c r="C253" s="33" t="n"/>
      <c r="D253" s="33" t="n"/>
      <c r="E253" s="20">
        <f t="array" ref="E253">IF($B253="","",IFERROR(INDEX(Rules!$C$8:$C$46,MATCH(1,ISNUMBER(SEARCH(Rules!$B$8:$B$46,$B253))*(Rules!$B$8:$B$46&lt;&gt;""),0)),"Uncategorised"))</f>
        <v/>
      </c>
      <c r="F253" s="21">
        <f>IF($B253="","",Rules!$C$4+SUM($C$5:C253)-SUM($H$5:H253))</f>
        <v/>
      </c>
      <c r="H253" s="22">
        <f>IF($B253="","",ABS(D253))</f>
        <v/>
      </c>
      <c r="I253">
        <f>IF($B253="","",IFERROR(MONTH($A253),0))</f>
        <v/>
      </c>
    </row>
    <row r="254">
      <c r="A254" s="28" t="n"/>
      <c r="B254" s="29" t="n"/>
      <c r="C254" s="30" t="n"/>
      <c r="D254" s="30" t="n"/>
      <c r="E254" s="26">
        <f t="array" ref="E254">IF($B254="","",IFERROR(INDEX(Rules!$C$8:$C$46,MATCH(1,ISNUMBER(SEARCH(Rules!$B$8:$B$46,$B254))*(Rules!$B$8:$B$46&lt;&gt;""),0)),"Uncategorised"))</f>
        <v/>
      </c>
      <c r="F254" s="27">
        <f>IF($B254="","",Rules!$C$4+SUM($C$5:C254)-SUM($H$5:H254))</f>
        <v/>
      </c>
      <c r="H254" s="22">
        <f>IF($B254="","",ABS(D254))</f>
        <v/>
      </c>
      <c r="I254">
        <f>IF($B254="","",IFERROR(MONTH($A254),0))</f>
        <v/>
      </c>
    </row>
    <row r="255">
      <c r="A255" s="31" t="n"/>
      <c r="B255" s="32" t="n"/>
      <c r="C255" s="33" t="n"/>
      <c r="D255" s="33" t="n"/>
      <c r="E255" s="20">
        <f t="array" ref="E255">IF($B255="","",IFERROR(INDEX(Rules!$C$8:$C$46,MATCH(1,ISNUMBER(SEARCH(Rules!$B$8:$B$46,$B255))*(Rules!$B$8:$B$46&lt;&gt;""),0)),"Uncategorised"))</f>
        <v/>
      </c>
      <c r="F255" s="21">
        <f>IF($B255="","",Rules!$C$4+SUM($C$5:C255)-SUM($H$5:H255))</f>
        <v/>
      </c>
      <c r="H255" s="22">
        <f>IF($B255="","",ABS(D255))</f>
        <v/>
      </c>
      <c r="I255">
        <f>IF($B255="","",IFERROR(MONTH($A255),0))</f>
        <v/>
      </c>
    </row>
    <row r="256">
      <c r="A256" s="28" t="n"/>
      <c r="B256" s="29" t="n"/>
      <c r="C256" s="30" t="n"/>
      <c r="D256" s="30" t="n"/>
      <c r="E256" s="26">
        <f t="array" ref="E256">IF($B256="","",IFERROR(INDEX(Rules!$C$8:$C$46,MATCH(1,ISNUMBER(SEARCH(Rules!$B$8:$B$46,$B256))*(Rules!$B$8:$B$46&lt;&gt;""),0)),"Uncategorised"))</f>
        <v/>
      </c>
      <c r="F256" s="27">
        <f>IF($B256="","",Rules!$C$4+SUM($C$5:C256)-SUM($H$5:H256))</f>
        <v/>
      </c>
      <c r="H256" s="22">
        <f>IF($B256="","",ABS(D256))</f>
        <v/>
      </c>
      <c r="I256">
        <f>IF($B256="","",IFERROR(MONTH($A256),0))</f>
        <v/>
      </c>
    </row>
    <row r="257">
      <c r="A257" s="31" t="n"/>
      <c r="B257" s="32" t="n"/>
      <c r="C257" s="33" t="n"/>
      <c r="D257" s="33" t="n"/>
      <c r="E257" s="20">
        <f t="array" ref="E257">IF($B257="","",IFERROR(INDEX(Rules!$C$8:$C$46,MATCH(1,ISNUMBER(SEARCH(Rules!$B$8:$B$46,$B257))*(Rules!$B$8:$B$46&lt;&gt;""),0)),"Uncategorised"))</f>
        <v/>
      </c>
      <c r="F257" s="21">
        <f>IF($B257="","",Rules!$C$4+SUM($C$5:C257)-SUM($H$5:H257))</f>
        <v/>
      </c>
      <c r="H257" s="22">
        <f>IF($B257="","",ABS(D257))</f>
        <v/>
      </c>
      <c r="I257">
        <f>IF($B257="","",IFERROR(MONTH($A257),0))</f>
        <v/>
      </c>
    </row>
    <row r="258">
      <c r="A258" s="28" t="n"/>
      <c r="B258" s="29" t="n"/>
      <c r="C258" s="30" t="n"/>
      <c r="D258" s="30" t="n"/>
      <c r="E258" s="26">
        <f t="array" ref="E258">IF($B258="","",IFERROR(INDEX(Rules!$C$8:$C$46,MATCH(1,ISNUMBER(SEARCH(Rules!$B$8:$B$46,$B258))*(Rules!$B$8:$B$46&lt;&gt;""),0)),"Uncategorised"))</f>
        <v/>
      </c>
      <c r="F258" s="27">
        <f>IF($B258="","",Rules!$C$4+SUM($C$5:C258)-SUM($H$5:H258))</f>
        <v/>
      </c>
      <c r="H258" s="22">
        <f>IF($B258="","",ABS(D258))</f>
        <v/>
      </c>
      <c r="I258">
        <f>IF($B258="","",IFERROR(MONTH($A258),0))</f>
        <v/>
      </c>
    </row>
    <row r="259">
      <c r="A259" s="31" t="n"/>
      <c r="B259" s="32" t="n"/>
      <c r="C259" s="33" t="n"/>
      <c r="D259" s="33" t="n"/>
      <c r="E259" s="20">
        <f t="array" ref="E259">IF($B259="","",IFERROR(INDEX(Rules!$C$8:$C$46,MATCH(1,ISNUMBER(SEARCH(Rules!$B$8:$B$46,$B259))*(Rules!$B$8:$B$46&lt;&gt;""),0)),"Uncategorised"))</f>
        <v/>
      </c>
      <c r="F259" s="21">
        <f>IF($B259="","",Rules!$C$4+SUM($C$5:C259)-SUM($H$5:H259))</f>
        <v/>
      </c>
      <c r="H259" s="22">
        <f>IF($B259="","",ABS(D259))</f>
        <v/>
      </c>
      <c r="I259">
        <f>IF($B259="","",IFERROR(MONTH($A259),0))</f>
        <v/>
      </c>
    </row>
    <row r="260">
      <c r="A260" s="28" t="n"/>
      <c r="B260" s="29" t="n"/>
      <c r="C260" s="30" t="n"/>
      <c r="D260" s="30" t="n"/>
      <c r="E260" s="26">
        <f t="array" ref="E260">IF($B260="","",IFERROR(INDEX(Rules!$C$8:$C$46,MATCH(1,ISNUMBER(SEARCH(Rules!$B$8:$B$46,$B260))*(Rules!$B$8:$B$46&lt;&gt;""),0)),"Uncategorised"))</f>
        <v/>
      </c>
      <c r="F260" s="27">
        <f>IF($B260="","",Rules!$C$4+SUM($C$5:C260)-SUM($H$5:H260))</f>
        <v/>
      </c>
      <c r="H260" s="22">
        <f>IF($B260="","",ABS(D260))</f>
        <v/>
      </c>
      <c r="I260">
        <f>IF($B260="","",IFERROR(MONTH($A260),0))</f>
        <v/>
      </c>
    </row>
    <row r="261">
      <c r="A261" s="31" t="n"/>
      <c r="B261" s="32" t="n"/>
      <c r="C261" s="33" t="n"/>
      <c r="D261" s="33" t="n"/>
      <c r="E261" s="20">
        <f t="array" ref="E261">IF($B261="","",IFERROR(INDEX(Rules!$C$8:$C$46,MATCH(1,ISNUMBER(SEARCH(Rules!$B$8:$B$46,$B261))*(Rules!$B$8:$B$46&lt;&gt;""),0)),"Uncategorised"))</f>
        <v/>
      </c>
      <c r="F261" s="21">
        <f>IF($B261="","",Rules!$C$4+SUM($C$5:C261)-SUM($H$5:H261))</f>
        <v/>
      </c>
      <c r="H261" s="22">
        <f>IF($B261="","",ABS(D261))</f>
        <v/>
      </c>
      <c r="I261">
        <f>IF($B261="","",IFERROR(MONTH($A261),0))</f>
        <v/>
      </c>
    </row>
    <row r="262">
      <c r="A262" s="28" t="n"/>
      <c r="B262" s="29" t="n"/>
      <c r="C262" s="30" t="n"/>
      <c r="D262" s="30" t="n"/>
      <c r="E262" s="26">
        <f t="array" ref="E262">IF($B262="","",IFERROR(INDEX(Rules!$C$8:$C$46,MATCH(1,ISNUMBER(SEARCH(Rules!$B$8:$B$46,$B262))*(Rules!$B$8:$B$46&lt;&gt;""),0)),"Uncategorised"))</f>
        <v/>
      </c>
      <c r="F262" s="27">
        <f>IF($B262="","",Rules!$C$4+SUM($C$5:C262)-SUM($H$5:H262))</f>
        <v/>
      </c>
      <c r="H262" s="22">
        <f>IF($B262="","",ABS(D262))</f>
        <v/>
      </c>
      <c r="I262">
        <f>IF($B262="","",IFERROR(MONTH($A262),0))</f>
        <v/>
      </c>
    </row>
    <row r="263">
      <c r="A263" s="31" t="n"/>
      <c r="B263" s="32" t="n"/>
      <c r="C263" s="33" t="n"/>
      <c r="D263" s="33" t="n"/>
      <c r="E263" s="20">
        <f t="array" ref="E263">IF($B263="","",IFERROR(INDEX(Rules!$C$8:$C$46,MATCH(1,ISNUMBER(SEARCH(Rules!$B$8:$B$46,$B263))*(Rules!$B$8:$B$46&lt;&gt;""),0)),"Uncategorised"))</f>
        <v/>
      </c>
      <c r="F263" s="21">
        <f>IF($B263="","",Rules!$C$4+SUM($C$5:C263)-SUM($H$5:H263))</f>
        <v/>
      </c>
      <c r="H263" s="22">
        <f>IF($B263="","",ABS(D263))</f>
        <v/>
      </c>
      <c r="I263">
        <f>IF($B263="","",IFERROR(MONTH($A263),0))</f>
        <v/>
      </c>
    </row>
    <row r="264">
      <c r="A264" s="28" t="n"/>
      <c r="B264" s="29" t="n"/>
      <c r="C264" s="30" t="n"/>
      <c r="D264" s="30" t="n"/>
      <c r="E264" s="26">
        <f t="array" ref="E264">IF($B264="","",IFERROR(INDEX(Rules!$C$8:$C$46,MATCH(1,ISNUMBER(SEARCH(Rules!$B$8:$B$46,$B264))*(Rules!$B$8:$B$46&lt;&gt;""),0)),"Uncategorised"))</f>
        <v/>
      </c>
      <c r="F264" s="27">
        <f>IF($B264="","",Rules!$C$4+SUM($C$5:C264)-SUM($H$5:H264))</f>
        <v/>
      </c>
      <c r="H264" s="22">
        <f>IF($B264="","",ABS(D264))</f>
        <v/>
      </c>
      <c r="I264">
        <f>IF($B264="","",IFERROR(MONTH($A264),0))</f>
        <v/>
      </c>
    </row>
    <row r="265">
      <c r="A265" s="31" t="n"/>
      <c r="B265" s="32" t="n"/>
      <c r="C265" s="33" t="n"/>
      <c r="D265" s="33" t="n"/>
      <c r="E265" s="20">
        <f t="array" ref="E265">IF($B265="","",IFERROR(INDEX(Rules!$C$8:$C$46,MATCH(1,ISNUMBER(SEARCH(Rules!$B$8:$B$46,$B265))*(Rules!$B$8:$B$46&lt;&gt;""),0)),"Uncategorised"))</f>
        <v/>
      </c>
      <c r="F265" s="21">
        <f>IF($B265="","",Rules!$C$4+SUM($C$5:C265)-SUM($H$5:H265))</f>
        <v/>
      </c>
      <c r="H265" s="22">
        <f>IF($B265="","",ABS(D265))</f>
        <v/>
      </c>
      <c r="I265">
        <f>IF($B265="","",IFERROR(MONTH($A265),0))</f>
        <v/>
      </c>
    </row>
    <row r="266">
      <c r="A266" s="28" t="n"/>
      <c r="B266" s="29" t="n"/>
      <c r="C266" s="30" t="n"/>
      <c r="D266" s="30" t="n"/>
      <c r="E266" s="26">
        <f t="array" ref="E266">IF($B266="","",IFERROR(INDEX(Rules!$C$8:$C$46,MATCH(1,ISNUMBER(SEARCH(Rules!$B$8:$B$46,$B266))*(Rules!$B$8:$B$46&lt;&gt;""),0)),"Uncategorised"))</f>
        <v/>
      </c>
      <c r="F266" s="27">
        <f>IF($B266="","",Rules!$C$4+SUM($C$5:C266)-SUM($H$5:H266))</f>
        <v/>
      </c>
      <c r="H266" s="22">
        <f>IF($B266="","",ABS(D266))</f>
        <v/>
      </c>
      <c r="I266">
        <f>IF($B266="","",IFERROR(MONTH($A266),0))</f>
        <v/>
      </c>
    </row>
    <row r="267">
      <c r="A267" s="31" t="n"/>
      <c r="B267" s="32" t="n"/>
      <c r="C267" s="33" t="n"/>
      <c r="D267" s="33" t="n"/>
      <c r="E267" s="20">
        <f t="array" ref="E267">IF($B267="","",IFERROR(INDEX(Rules!$C$8:$C$46,MATCH(1,ISNUMBER(SEARCH(Rules!$B$8:$B$46,$B267))*(Rules!$B$8:$B$46&lt;&gt;""),0)),"Uncategorised"))</f>
        <v/>
      </c>
      <c r="F267" s="21">
        <f>IF($B267="","",Rules!$C$4+SUM($C$5:C267)-SUM($H$5:H267))</f>
        <v/>
      </c>
      <c r="H267" s="22">
        <f>IF($B267="","",ABS(D267))</f>
        <v/>
      </c>
      <c r="I267">
        <f>IF($B267="","",IFERROR(MONTH($A267),0))</f>
        <v/>
      </c>
    </row>
    <row r="268">
      <c r="A268" s="28" t="n"/>
      <c r="B268" s="29" t="n"/>
      <c r="C268" s="30" t="n"/>
      <c r="D268" s="30" t="n"/>
      <c r="E268" s="26">
        <f t="array" ref="E268">IF($B268="","",IFERROR(INDEX(Rules!$C$8:$C$46,MATCH(1,ISNUMBER(SEARCH(Rules!$B$8:$B$46,$B268))*(Rules!$B$8:$B$46&lt;&gt;""),0)),"Uncategorised"))</f>
        <v/>
      </c>
      <c r="F268" s="27">
        <f>IF($B268="","",Rules!$C$4+SUM($C$5:C268)-SUM($H$5:H268))</f>
        <v/>
      </c>
      <c r="H268" s="22">
        <f>IF($B268="","",ABS(D268))</f>
        <v/>
      </c>
      <c r="I268">
        <f>IF($B268="","",IFERROR(MONTH($A268),0))</f>
        <v/>
      </c>
    </row>
    <row r="269">
      <c r="A269" s="31" t="n"/>
      <c r="B269" s="32" t="n"/>
      <c r="C269" s="33" t="n"/>
      <c r="D269" s="33" t="n"/>
      <c r="E269" s="20">
        <f t="array" ref="E269">IF($B269="","",IFERROR(INDEX(Rules!$C$8:$C$46,MATCH(1,ISNUMBER(SEARCH(Rules!$B$8:$B$46,$B269))*(Rules!$B$8:$B$46&lt;&gt;""),0)),"Uncategorised"))</f>
        <v/>
      </c>
      <c r="F269" s="21">
        <f>IF($B269="","",Rules!$C$4+SUM($C$5:C269)-SUM($H$5:H269))</f>
        <v/>
      </c>
      <c r="H269" s="22">
        <f>IF($B269="","",ABS(D269))</f>
        <v/>
      </c>
      <c r="I269">
        <f>IF($B269="","",IFERROR(MONTH($A269),0))</f>
        <v/>
      </c>
    </row>
    <row r="270">
      <c r="A270" s="28" t="n"/>
      <c r="B270" s="29" t="n"/>
      <c r="C270" s="30" t="n"/>
      <c r="D270" s="30" t="n"/>
      <c r="E270" s="26">
        <f t="array" ref="E270">IF($B270="","",IFERROR(INDEX(Rules!$C$8:$C$46,MATCH(1,ISNUMBER(SEARCH(Rules!$B$8:$B$46,$B270))*(Rules!$B$8:$B$46&lt;&gt;""),0)),"Uncategorised"))</f>
        <v/>
      </c>
      <c r="F270" s="27">
        <f>IF($B270="","",Rules!$C$4+SUM($C$5:C270)-SUM($H$5:H270))</f>
        <v/>
      </c>
      <c r="H270" s="22">
        <f>IF($B270="","",ABS(D270))</f>
        <v/>
      </c>
      <c r="I270">
        <f>IF($B270="","",IFERROR(MONTH($A270),0))</f>
        <v/>
      </c>
    </row>
    <row r="271">
      <c r="A271" s="31" t="n"/>
      <c r="B271" s="32" t="n"/>
      <c r="C271" s="33" t="n"/>
      <c r="D271" s="33" t="n"/>
      <c r="E271" s="20">
        <f t="array" ref="E271">IF($B271="","",IFERROR(INDEX(Rules!$C$8:$C$46,MATCH(1,ISNUMBER(SEARCH(Rules!$B$8:$B$46,$B271))*(Rules!$B$8:$B$46&lt;&gt;""),0)),"Uncategorised"))</f>
        <v/>
      </c>
      <c r="F271" s="21">
        <f>IF($B271="","",Rules!$C$4+SUM($C$5:C271)-SUM($H$5:H271))</f>
        <v/>
      </c>
      <c r="H271" s="22">
        <f>IF($B271="","",ABS(D271))</f>
        <v/>
      </c>
      <c r="I271">
        <f>IF($B271="","",IFERROR(MONTH($A271),0))</f>
        <v/>
      </c>
    </row>
    <row r="272">
      <c r="A272" s="28" t="n"/>
      <c r="B272" s="29" t="n"/>
      <c r="C272" s="30" t="n"/>
      <c r="D272" s="30" t="n"/>
      <c r="E272" s="26">
        <f t="array" ref="E272">IF($B272="","",IFERROR(INDEX(Rules!$C$8:$C$46,MATCH(1,ISNUMBER(SEARCH(Rules!$B$8:$B$46,$B272))*(Rules!$B$8:$B$46&lt;&gt;""),0)),"Uncategorised"))</f>
        <v/>
      </c>
      <c r="F272" s="27">
        <f>IF($B272="","",Rules!$C$4+SUM($C$5:C272)-SUM($H$5:H272))</f>
        <v/>
      </c>
      <c r="H272" s="22">
        <f>IF($B272="","",ABS(D272))</f>
        <v/>
      </c>
      <c r="I272">
        <f>IF($B272="","",IFERROR(MONTH($A272),0))</f>
        <v/>
      </c>
    </row>
    <row r="273">
      <c r="A273" s="31" t="n"/>
      <c r="B273" s="32" t="n"/>
      <c r="C273" s="33" t="n"/>
      <c r="D273" s="33" t="n"/>
      <c r="E273" s="20">
        <f t="array" ref="E273">IF($B273="","",IFERROR(INDEX(Rules!$C$8:$C$46,MATCH(1,ISNUMBER(SEARCH(Rules!$B$8:$B$46,$B273))*(Rules!$B$8:$B$46&lt;&gt;""),0)),"Uncategorised"))</f>
        <v/>
      </c>
      <c r="F273" s="21">
        <f>IF($B273="","",Rules!$C$4+SUM($C$5:C273)-SUM($H$5:H273))</f>
        <v/>
      </c>
      <c r="H273" s="22">
        <f>IF($B273="","",ABS(D273))</f>
        <v/>
      </c>
      <c r="I273">
        <f>IF($B273="","",IFERROR(MONTH($A273),0))</f>
        <v/>
      </c>
    </row>
    <row r="274">
      <c r="A274" s="28" t="n"/>
      <c r="B274" s="29" t="n"/>
      <c r="C274" s="30" t="n"/>
      <c r="D274" s="30" t="n"/>
      <c r="E274" s="26">
        <f t="array" ref="E274">IF($B274="","",IFERROR(INDEX(Rules!$C$8:$C$46,MATCH(1,ISNUMBER(SEARCH(Rules!$B$8:$B$46,$B274))*(Rules!$B$8:$B$46&lt;&gt;""),0)),"Uncategorised"))</f>
        <v/>
      </c>
      <c r="F274" s="27">
        <f>IF($B274="","",Rules!$C$4+SUM($C$5:C274)-SUM($H$5:H274))</f>
        <v/>
      </c>
      <c r="H274" s="22">
        <f>IF($B274="","",ABS(D274))</f>
        <v/>
      </c>
      <c r="I274">
        <f>IF($B274="","",IFERROR(MONTH($A274),0))</f>
        <v/>
      </c>
    </row>
    <row r="275">
      <c r="A275" s="31" t="n"/>
      <c r="B275" s="32" t="n"/>
      <c r="C275" s="33" t="n"/>
      <c r="D275" s="33" t="n"/>
      <c r="E275" s="20">
        <f t="array" ref="E275">IF($B275="","",IFERROR(INDEX(Rules!$C$8:$C$46,MATCH(1,ISNUMBER(SEARCH(Rules!$B$8:$B$46,$B275))*(Rules!$B$8:$B$46&lt;&gt;""),0)),"Uncategorised"))</f>
        <v/>
      </c>
      <c r="F275" s="21">
        <f>IF($B275="","",Rules!$C$4+SUM($C$5:C275)-SUM($H$5:H275))</f>
        <v/>
      </c>
      <c r="H275" s="22">
        <f>IF($B275="","",ABS(D275))</f>
        <v/>
      </c>
      <c r="I275">
        <f>IF($B275="","",IFERROR(MONTH($A275),0))</f>
        <v/>
      </c>
    </row>
    <row r="276">
      <c r="A276" s="28" t="n"/>
      <c r="B276" s="29" t="n"/>
      <c r="C276" s="30" t="n"/>
      <c r="D276" s="30" t="n"/>
      <c r="E276" s="26">
        <f t="array" ref="E276">IF($B276="","",IFERROR(INDEX(Rules!$C$8:$C$46,MATCH(1,ISNUMBER(SEARCH(Rules!$B$8:$B$46,$B276))*(Rules!$B$8:$B$46&lt;&gt;""),0)),"Uncategorised"))</f>
        <v/>
      </c>
      <c r="F276" s="27">
        <f>IF($B276="","",Rules!$C$4+SUM($C$5:C276)-SUM($H$5:H276))</f>
        <v/>
      </c>
      <c r="H276" s="22">
        <f>IF($B276="","",ABS(D276))</f>
        <v/>
      </c>
      <c r="I276">
        <f>IF($B276="","",IFERROR(MONTH($A276),0))</f>
        <v/>
      </c>
    </row>
    <row r="277">
      <c r="A277" s="31" t="n"/>
      <c r="B277" s="32" t="n"/>
      <c r="C277" s="33" t="n"/>
      <c r="D277" s="33" t="n"/>
      <c r="E277" s="20">
        <f t="array" ref="E277">IF($B277="","",IFERROR(INDEX(Rules!$C$8:$C$46,MATCH(1,ISNUMBER(SEARCH(Rules!$B$8:$B$46,$B277))*(Rules!$B$8:$B$46&lt;&gt;""),0)),"Uncategorised"))</f>
        <v/>
      </c>
      <c r="F277" s="21">
        <f>IF($B277="","",Rules!$C$4+SUM($C$5:C277)-SUM($H$5:H277))</f>
        <v/>
      </c>
      <c r="H277" s="22">
        <f>IF($B277="","",ABS(D277))</f>
        <v/>
      </c>
      <c r="I277">
        <f>IF($B277="","",IFERROR(MONTH($A277),0))</f>
        <v/>
      </c>
    </row>
    <row r="278">
      <c r="A278" s="28" t="n"/>
      <c r="B278" s="29" t="n"/>
      <c r="C278" s="30" t="n"/>
      <c r="D278" s="30" t="n"/>
      <c r="E278" s="26">
        <f t="array" ref="E278">IF($B278="","",IFERROR(INDEX(Rules!$C$8:$C$46,MATCH(1,ISNUMBER(SEARCH(Rules!$B$8:$B$46,$B278))*(Rules!$B$8:$B$46&lt;&gt;""),0)),"Uncategorised"))</f>
        <v/>
      </c>
      <c r="F278" s="27">
        <f>IF($B278="","",Rules!$C$4+SUM($C$5:C278)-SUM($H$5:H278))</f>
        <v/>
      </c>
      <c r="H278" s="22">
        <f>IF($B278="","",ABS(D278))</f>
        <v/>
      </c>
      <c r="I278">
        <f>IF($B278="","",IFERROR(MONTH($A278),0))</f>
        <v/>
      </c>
    </row>
    <row r="279">
      <c r="A279" s="31" t="n"/>
      <c r="B279" s="32" t="n"/>
      <c r="C279" s="33" t="n"/>
      <c r="D279" s="33" t="n"/>
      <c r="E279" s="20">
        <f t="array" ref="E279">IF($B279="","",IFERROR(INDEX(Rules!$C$8:$C$46,MATCH(1,ISNUMBER(SEARCH(Rules!$B$8:$B$46,$B279))*(Rules!$B$8:$B$46&lt;&gt;""),0)),"Uncategorised"))</f>
        <v/>
      </c>
      <c r="F279" s="21">
        <f>IF($B279="","",Rules!$C$4+SUM($C$5:C279)-SUM($H$5:H279))</f>
        <v/>
      </c>
      <c r="H279" s="22">
        <f>IF($B279="","",ABS(D279))</f>
        <v/>
      </c>
      <c r="I279">
        <f>IF($B279="","",IFERROR(MONTH($A279),0))</f>
        <v/>
      </c>
    </row>
    <row r="280">
      <c r="A280" s="28" t="n"/>
      <c r="B280" s="29" t="n"/>
      <c r="C280" s="30" t="n"/>
      <c r="D280" s="30" t="n"/>
      <c r="E280" s="26">
        <f t="array" ref="E280">IF($B280="","",IFERROR(INDEX(Rules!$C$8:$C$46,MATCH(1,ISNUMBER(SEARCH(Rules!$B$8:$B$46,$B280))*(Rules!$B$8:$B$46&lt;&gt;""),0)),"Uncategorised"))</f>
        <v/>
      </c>
      <c r="F280" s="27">
        <f>IF($B280="","",Rules!$C$4+SUM($C$5:C280)-SUM($H$5:H280))</f>
        <v/>
      </c>
      <c r="H280" s="22">
        <f>IF($B280="","",ABS(D280))</f>
        <v/>
      </c>
      <c r="I280">
        <f>IF($B280="","",IFERROR(MONTH($A280),0))</f>
        <v/>
      </c>
    </row>
    <row r="281">
      <c r="A281" s="31" t="n"/>
      <c r="B281" s="32" t="n"/>
      <c r="C281" s="33" t="n"/>
      <c r="D281" s="33" t="n"/>
      <c r="E281" s="20">
        <f t="array" ref="E281">IF($B281="","",IFERROR(INDEX(Rules!$C$8:$C$46,MATCH(1,ISNUMBER(SEARCH(Rules!$B$8:$B$46,$B281))*(Rules!$B$8:$B$46&lt;&gt;""),0)),"Uncategorised"))</f>
        <v/>
      </c>
      <c r="F281" s="21">
        <f>IF($B281="","",Rules!$C$4+SUM($C$5:C281)-SUM($H$5:H281))</f>
        <v/>
      </c>
      <c r="H281" s="22">
        <f>IF($B281="","",ABS(D281))</f>
        <v/>
      </c>
      <c r="I281">
        <f>IF($B281="","",IFERROR(MONTH($A281),0))</f>
        <v/>
      </c>
    </row>
    <row r="282">
      <c r="A282" s="28" t="n"/>
      <c r="B282" s="29" t="n"/>
      <c r="C282" s="30" t="n"/>
      <c r="D282" s="30" t="n"/>
      <c r="E282" s="26">
        <f t="array" ref="E282">IF($B282="","",IFERROR(INDEX(Rules!$C$8:$C$46,MATCH(1,ISNUMBER(SEARCH(Rules!$B$8:$B$46,$B282))*(Rules!$B$8:$B$46&lt;&gt;""),0)),"Uncategorised"))</f>
        <v/>
      </c>
      <c r="F282" s="27">
        <f>IF($B282="","",Rules!$C$4+SUM($C$5:C282)-SUM($H$5:H282))</f>
        <v/>
      </c>
      <c r="H282" s="22">
        <f>IF($B282="","",ABS(D282))</f>
        <v/>
      </c>
      <c r="I282">
        <f>IF($B282="","",IFERROR(MONTH($A282),0))</f>
        <v/>
      </c>
    </row>
    <row r="283">
      <c r="A283" s="31" t="n"/>
      <c r="B283" s="32" t="n"/>
      <c r="C283" s="33" t="n"/>
      <c r="D283" s="33" t="n"/>
      <c r="E283" s="20">
        <f t="array" ref="E283">IF($B283="","",IFERROR(INDEX(Rules!$C$8:$C$46,MATCH(1,ISNUMBER(SEARCH(Rules!$B$8:$B$46,$B283))*(Rules!$B$8:$B$46&lt;&gt;""),0)),"Uncategorised"))</f>
        <v/>
      </c>
      <c r="F283" s="21">
        <f>IF($B283="","",Rules!$C$4+SUM($C$5:C283)-SUM($H$5:H283))</f>
        <v/>
      </c>
      <c r="H283" s="22">
        <f>IF($B283="","",ABS(D283))</f>
        <v/>
      </c>
      <c r="I283">
        <f>IF($B283="","",IFERROR(MONTH($A283),0))</f>
        <v/>
      </c>
    </row>
    <row r="284">
      <c r="A284" s="28" t="n"/>
      <c r="B284" s="29" t="n"/>
      <c r="C284" s="30" t="n"/>
      <c r="D284" s="30" t="n"/>
      <c r="E284" s="26">
        <f t="array" ref="E284">IF($B284="","",IFERROR(INDEX(Rules!$C$8:$C$46,MATCH(1,ISNUMBER(SEARCH(Rules!$B$8:$B$46,$B284))*(Rules!$B$8:$B$46&lt;&gt;""),0)),"Uncategorised"))</f>
        <v/>
      </c>
      <c r="F284" s="27">
        <f>IF($B284="","",Rules!$C$4+SUM($C$5:C284)-SUM($H$5:H284))</f>
        <v/>
      </c>
      <c r="H284" s="22">
        <f>IF($B284="","",ABS(D284))</f>
        <v/>
      </c>
      <c r="I284">
        <f>IF($B284="","",IFERROR(MONTH($A284),0))</f>
        <v/>
      </c>
    </row>
    <row r="285">
      <c r="A285" s="31" t="n"/>
      <c r="B285" s="32" t="n"/>
      <c r="C285" s="33" t="n"/>
      <c r="D285" s="33" t="n"/>
      <c r="E285" s="20">
        <f t="array" ref="E285">IF($B285="","",IFERROR(INDEX(Rules!$C$8:$C$46,MATCH(1,ISNUMBER(SEARCH(Rules!$B$8:$B$46,$B285))*(Rules!$B$8:$B$46&lt;&gt;""),0)),"Uncategorised"))</f>
        <v/>
      </c>
      <c r="F285" s="21">
        <f>IF($B285="","",Rules!$C$4+SUM($C$5:C285)-SUM($H$5:H285))</f>
        <v/>
      </c>
      <c r="H285" s="22">
        <f>IF($B285="","",ABS(D285))</f>
        <v/>
      </c>
      <c r="I285">
        <f>IF($B285="","",IFERROR(MONTH($A285),0))</f>
        <v/>
      </c>
    </row>
    <row r="286">
      <c r="A286" s="28" t="n"/>
      <c r="B286" s="29" t="n"/>
      <c r="C286" s="30" t="n"/>
      <c r="D286" s="30" t="n"/>
      <c r="E286" s="26">
        <f t="array" ref="E286">IF($B286="","",IFERROR(INDEX(Rules!$C$8:$C$46,MATCH(1,ISNUMBER(SEARCH(Rules!$B$8:$B$46,$B286))*(Rules!$B$8:$B$46&lt;&gt;""),0)),"Uncategorised"))</f>
        <v/>
      </c>
      <c r="F286" s="27">
        <f>IF($B286="","",Rules!$C$4+SUM($C$5:C286)-SUM($H$5:H286))</f>
        <v/>
      </c>
      <c r="H286" s="22">
        <f>IF($B286="","",ABS(D286))</f>
        <v/>
      </c>
      <c r="I286">
        <f>IF($B286="","",IFERROR(MONTH($A286),0))</f>
        <v/>
      </c>
    </row>
    <row r="287">
      <c r="A287" s="31" t="n"/>
      <c r="B287" s="32" t="n"/>
      <c r="C287" s="33" t="n"/>
      <c r="D287" s="33" t="n"/>
      <c r="E287" s="20">
        <f t="array" ref="E287">IF($B287="","",IFERROR(INDEX(Rules!$C$8:$C$46,MATCH(1,ISNUMBER(SEARCH(Rules!$B$8:$B$46,$B287))*(Rules!$B$8:$B$46&lt;&gt;""),0)),"Uncategorised"))</f>
        <v/>
      </c>
      <c r="F287" s="21">
        <f>IF($B287="","",Rules!$C$4+SUM($C$5:C287)-SUM($H$5:H287))</f>
        <v/>
      </c>
      <c r="H287" s="22">
        <f>IF($B287="","",ABS(D287))</f>
        <v/>
      </c>
      <c r="I287">
        <f>IF($B287="","",IFERROR(MONTH($A287),0))</f>
        <v/>
      </c>
    </row>
    <row r="288">
      <c r="A288" s="28" t="n"/>
      <c r="B288" s="29" t="n"/>
      <c r="C288" s="30" t="n"/>
      <c r="D288" s="30" t="n"/>
      <c r="E288" s="26">
        <f t="array" ref="E288">IF($B288="","",IFERROR(INDEX(Rules!$C$8:$C$46,MATCH(1,ISNUMBER(SEARCH(Rules!$B$8:$B$46,$B288))*(Rules!$B$8:$B$46&lt;&gt;""),0)),"Uncategorised"))</f>
        <v/>
      </c>
      <c r="F288" s="27">
        <f>IF($B288="","",Rules!$C$4+SUM($C$5:C288)-SUM($H$5:H288))</f>
        <v/>
      </c>
      <c r="H288" s="22">
        <f>IF($B288="","",ABS(D288))</f>
        <v/>
      </c>
      <c r="I288">
        <f>IF($B288="","",IFERROR(MONTH($A288),0))</f>
        <v/>
      </c>
    </row>
    <row r="289">
      <c r="A289" s="31" t="n"/>
      <c r="B289" s="32" t="n"/>
      <c r="C289" s="33" t="n"/>
      <c r="D289" s="33" t="n"/>
      <c r="E289" s="20">
        <f t="array" ref="E289">IF($B289="","",IFERROR(INDEX(Rules!$C$8:$C$46,MATCH(1,ISNUMBER(SEARCH(Rules!$B$8:$B$46,$B289))*(Rules!$B$8:$B$46&lt;&gt;""),0)),"Uncategorised"))</f>
        <v/>
      </c>
      <c r="F289" s="21">
        <f>IF($B289="","",Rules!$C$4+SUM($C$5:C289)-SUM($H$5:H289))</f>
        <v/>
      </c>
      <c r="H289" s="22">
        <f>IF($B289="","",ABS(D289))</f>
        <v/>
      </c>
      <c r="I289">
        <f>IF($B289="","",IFERROR(MONTH($A289),0))</f>
        <v/>
      </c>
    </row>
    <row r="290">
      <c r="A290" s="28" t="n"/>
      <c r="B290" s="29" t="n"/>
      <c r="C290" s="30" t="n"/>
      <c r="D290" s="30" t="n"/>
      <c r="E290" s="26">
        <f t="array" ref="E290">IF($B290="","",IFERROR(INDEX(Rules!$C$8:$C$46,MATCH(1,ISNUMBER(SEARCH(Rules!$B$8:$B$46,$B290))*(Rules!$B$8:$B$46&lt;&gt;""),0)),"Uncategorised"))</f>
        <v/>
      </c>
      <c r="F290" s="27">
        <f>IF($B290="","",Rules!$C$4+SUM($C$5:C290)-SUM($H$5:H290))</f>
        <v/>
      </c>
      <c r="H290" s="22">
        <f>IF($B290="","",ABS(D290))</f>
        <v/>
      </c>
      <c r="I290">
        <f>IF($B290="","",IFERROR(MONTH($A290),0))</f>
        <v/>
      </c>
    </row>
    <row r="291">
      <c r="A291" s="31" t="n"/>
      <c r="B291" s="32" t="n"/>
      <c r="C291" s="33" t="n"/>
      <c r="D291" s="33" t="n"/>
      <c r="E291" s="20">
        <f t="array" ref="E291">IF($B291="","",IFERROR(INDEX(Rules!$C$8:$C$46,MATCH(1,ISNUMBER(SEARCH(Rules!$B$8:$B$46,$B291))*(Rules!$B$8:$B$46&lt;&gt;""),0)),"Uncategorised"))</f>
        <v/>
      </c>
      <c r="F291" s="21">
        <f>IF($B291="","",Rules!$C$4+SUM($C$5:C291)-SUM($H$5:H291))</f>
        <v/>
      </c>
      <c r="H291" s="22">
        <f>IF($B291="","",ABS(D291))</f>
        <v/>
      </c>
      <c r="I291">
        <f>IF($B291="","",IFERROR(MONTH($A291),0))</f>
        <v/>
      </c>
    </row>
    <row r="292">
      <c r="A292" s="28" t="n"/>
      <c r="B292" s="29" t="n"/>
      <c r="C292" s="30" t="n"/>
      <c r="D292" s="30" t="n"/>
      <c r="E292" s="26">
        <f t="array" ref="E292">IF($B292="","",IFERROR(INDEX(Rules!$C$8:$C$46,MATCH(1,ISNUMBER(SEARCH(Rules!$B$8:$B$46,$B292))*(Rules!$B$8:$B$46&lt;&gt;""),0)),"Uncategorised"))</f>
        <v/>
      </c>
      <c r="F292" s="27">
        <f>IF($B292="","",Rules!$C$4+SUM($C$5:C292)-SUM($H$5:H292))</f>
        <v/>
      </c>
      <c r="H292" s="22">
        <f>IF($B292="","",ABS(D292))</f>
        <v/>
      </c>
      <c r="I292">
        <f>IF($B292="","",IFERROR(MONTH($A292),0))</f>
        <v/>
      </c>
    </row>
    <row r="293">
      <c r="A293" s="31" t="n"/>
      <c r="B293" s="32" t="n"/>
      <c r="C293" s="33" t="n"/>
      <c r="D293" s="33" t="n"/>
      <c r="E293" s="20">
        <f t="array" ref="E293">IF($B293="","",IFERROR(INDEX(Rules!$C$8:$C$46,MATCH(1,ISNUMBER(SEARCH(Rules!$B$8:$B$46,$B293))*(Rules!$B$8:$B$46&lt;&gt;""),0)),"Uncategorised"))</f>
        <v/>
      </c>
      <c r="F293" s="21">
        <f>IF($B293="","",Rules!$C$4+SUM($C$5:C293)-SUM($H$5:H293))</f>
        <v/>
      </c>
      <c r="H293" s="22">
        <f>IF($B293="","",ABS(D293))</f>
        <v/>
      </c>
      <c r="I293">
        <f>IF($B293="","",IFERROR(MONTH($A293),0))</f>
        <v/>
      </c>
    </row>
    <row r="294">
      <c r="A294" s="28" t="n"/>
      <c r="B294" s="29" t="n"/>
      <c r="C294" s="30" t="n"/>
      <c r="D294" s="30" t="n"/>
      <c r="E294" s="26">
        <f t="array" ref="E294">IF($B294="","",IFERROR(INDEX(Rules!$C$8:$C$46,MATCH(1,ISNUMBER(SEARCH(Rules!$B$8:$B$46,$B294))*(Rules!$B$8:$B$46&lt;&gt;""),0)),"Uncategorised"))</f>
        <v/>
      </c>
      <c r="F294" s="27">
        <f>IF($B294="","",Rules!$C$4+SUM($C$5:C294)-SUM($H$5:H294))</f>
        <v/>
      </c>
      <c r="H294" s="22">
        <f>IF($B294="","",ABS(D294))</f>
        <v/>
      </c>
      <c r="I294">
        <f>IF($B294="","",IFERROR(MONTH($A294),0))</f>
        <v/>
      </c>
    </row>
    <row r="295">
      <c r="A295" s="31" t="n"/>
      <c r="B295" s="32" t="n"/>
      <c r="C295" s="33" t="n"/>
      <c r="D295" s="33" t="n"/>
      <c r="E295" s="20">
        <f t="array" ref="E295">IF($B295="","",IFERROR(INDEX(Rules!$C$8:$C$46,MATCH(1,ISNUMBER(SEARCH(Rules!$B$8:$B$46,$B295))*(Rules!$B$8:$B$46&lt;&gt;""),0)),"Uncategorised"))</f>
        <v/>
      </c>
      <c r="F295" s="21">
        <f>IF($B295="","",Rules!$C$4+SUM($C$5:C295)-SUM($H$5:H295))</f>
        <v/>
      </c>
      <c r="H295" s="22">
        <f>IF($B295="","",ABS(D295))</f>
        <v/>
      </c>
      <c r="I295">
        <f>IF($B295="","",IFERROR(MONTH($A295),0))</f>
        <v/>
      </c>
    </row>
    <row r="296">
      <c r="A296" s="28" t="n"/>
      <c r="B296" s="29" t="n"/>
      <c r="C296" s="30" t="n"/>
      <c r="D296" s="30" t="n"/>
      <c r="E296" s="26">
        <f t="array" ref="E296">IF($B296="","",IFERROR(INDEX(Rules!$C$8:$C$46,MATCH(1,ISNUMBER(SEARCH(Rules!$B$8:$B$46,$B296))*(Rules!$B$8:$B$46&lt;&gt;""),0)),"Uncategorised"))</f>
        <v/>
      </c>
      <c r="F296" s="27">
        <f>IF($B296="","",Rules!$C$4+SUM($C$5:C296)-SUM($H$5:H296))</f>
        <v/>
      </c>
      <c r="H296" s="22">
        <f>IF($B296="","",ABS(D296))</f>
        <v/>
      </c>
      <c r="I296">
        <f>IF($B296="","",IFERROR(MONTH($A296),0))</f>
        <v/>
      </c>
    </row>
    <row r="297">
      <c r="A297" s="31" t="n"/>
      <c r="B297" s="32" t="n"/>
      <c r="C297" s="33" t="n"/>
      <c r="D297" s="33" t="n"/>
      <c r="E297" s="20">
        <f t="array" ref="E297">IF($B297="","",IFERROR(INDEX(Rules!$C$8:$C$46,MATCH(1,ISNUMBER(SEARCH(Rules!$B$8:$B$46,$B297))*(Rules!$B$8:$B$46&lt;&gt;""),0)),"Uncategorised"))</f>
        <v/>
      </c>
      <c r="F297" s="21">
        <f>IF($B297="","",Rules!$C$4+SUM($C$5:C297)-SUM($H$5:H297))</f>
        <v/>
      </c>
      <c r="H297" s="22">
        <f>IF($B297="","",ABS(D297))</f>
        <v/>
      </c>
      <c r="I297">
        <f>IF($B297="","",IFERROR(MONTH($A297),0))</f>
        <v/>
      </c>
    </row>
    <row r="298">
      <c r="A298" s="28" t="n"/>
      <c r="B298" s="29" t="n"/>
      <c r="C298" s="30" t="n"/>
      <c r="D298" s="30" t="n"/>
      <c r="E298" s="26">
        <f t="array" ref="E298">IF($B298="","",IFERROR(INDEX(Rules!$C$8:$C$46,MATCH(1,ISNUMBER(SEARCH(Rules!$B$8:$B$46,$B298))*(Rules!$B$8:$B$46&lt;&gt;""),0)),"Uncategorised"))</f>
        <v/>
      </c>
      <c r="F298" s="27">
        <f>IF($B298="","",Rules!$C$4+SUM($C$5:C298)-SUM($H$5:H298))</f>
        <v/>
      </c>
      <c r="H298" s="22">
        <f>IF($B298="","",ABS(D298))</f>
        <v/>
      </c>
      <c r="I298">
        <f>IF($B298="","",IFERROR(MONTH($A298),0))</f>
        <v/>
      </c>
    </row>
    <row r="299">
      <c r="A299" s="31" t="n"/>
      <c r="B299" s="32" t="n"/>
      <c r="C299" s="33" t="n"/>
      <c r="D299" s="33" t="n"/>
      <c r="E299" s="20">
        <f t="array" ref="E299">IF($B299="","",IFERROR(INDEX(Rules!$C$8:$C$46,MATCH(1,ISNUMBER(SEARCH(Rules!$B$8:$B$46,$B299))*(Rules!$B$8:$B$46&lt;&gt;""),0)),"Uncategorised"))</f>
        <v/>
      </c>
      <c r="F299" s="21">
        <f>IF($B299="","",Rules!$C$4+SUM($C$5:C299)-SUM($H$5:H299))</f>
        <v/>
      </c>
      <c r="H299" s="22">
        <f>IF($B299="","",ABS(D299))</f>
        <v/>
      </c>
      <c r="I299">
        <f>IF($B299="","",IFERROR(MONTH($A299),0))</f>
        <v/>
      </c>
    </row>
    <row r="300">
      <c r="A300" s="28" t="n"/>
      <c r="B300" s="29" t="n"/>
      <c r="C300" s="30" t="n"/>
      <c r="D300" s="30" t="n"/>
      <c r="E300" s="26">
        <f t="array" ref="E300">IF($B300="","",IFERROR(INDEX(Rules!$C$8:$C$46,MATCH(1,ISNUMBER(SEARCH(Rules!$B$8:$B$46,$B300))*(Rules!$B$8:$B$46&lt;&gt;""),0)),"Uncategorised"))</f>
        <v/>
      </c>
      <c r="F300" s="27">
        <f>IF($B300="","",Rules!$C$4+SUM($C$5:C300)-SUM($H$5:H300))</f>
        <v/>
      </c>
      <c r="H300" s="22">
        <f>IF($B300="","",ABS(D300))</f>
        <v/>
      </c>
      <c r="I300">
        <f>IF($B300="","",IFERROR(MONTH($A300),0))</f>
        <v/>
      </c>
    </row>
    <row r="301">
      <c r="A301" s="31" t="n"/>
      <c r="B301" s="32" t="n"/>
      <c r="C301" s="33" t="n"/>
      <c r="D301" s="33" t="n"/>
      <c r="E301" s="20">
        <f t="array" ref="E301">IF($B301="","",IFERROR(INDEX(Rules!$C$8:$C$46,MATCH(1,ISNUMBER(SEARCH(Rules!$B$8:$B$46,$B301))*(Rules!$B$8:$B$46&lt;&gt;""),0)),"Uncategorised"))</f>
        <v/>
      </c>
      <c r="F301" s="21">
        <f>IF($B301="","",Rules!$C$4+SUM($C$5:C301)-SUM($H$5:H301))</f>
        <v/>
      </c>
      <c r="H301" s="22">
        <f>IF($B301="","",ABS(D301))</f>
        <v/>
      </c>
      <c r="I301">
        <f>IF($B301="","",IFERROR(MONTH($A301),0))</f>
        <v/>
      </c>
    </row>
    <row r="302">
      <c r="A302" s="28" t="n"/>
      <c r="B302" s="29" t="n"/>
      <c r="C302" s="30" t="n"/>
      <c r="D302" s="30" t="n"/>
      <c r="E302" s="26">
        <f t="array" ref="E302">IF($B302="","",IFERROR(INDEX(Rules!$C$8:$C$46,MATCH(1,ISNUMBER(SEARCH(Rules!$B$8:$B$46,$B302))*(Rules!$B$8:$B$46&lt;&gt;""),0)),"Uncategorised"))</f>
        <v/>
      </c>
      <c r="F302" s="27">
        <f>IF($B302="","",Rules!$C$4+SUM($C$5:C302)-SUM($H$5:H302))</f>
        <v/>
      </c>
      <c r="H302" s="22">
        <f>IF($B302="","",ABS(D302))</f>
        <v/>
      </c>
      <c r="I302">
        <f>IF($B302="","",IFERROR(MONTH($A302),0))</f>
        <v/>
      </c>
    </row>
    <row r="303">
      <c r="A303" s="31" t="n"/>
      <c r="B303" s="32" t="n"/>
      <c r="C303" s="33" t="n"/>
      <c r="D303" s="33" t="n"/>
      <c r="E303" s="20">
        <f t="array" ref="E303">IF($B303="","",IFERROR(INDEX(Rules!$C$8:$C$46,MATCH(1,ISNUMBER(SEARCH(Rules!$B$8:$B$46,$B303))*(Rules!$B$8:$B$46&lt;&gt;""),0)),"Uncategorised"))</f>
        <v/>
      </c>
      <c r="F303" s="21">
        <f>IF($B303="","",Rules!$C$4+SUM($C$5:C303)-SUM($H$5:H303))</f>
        <v/>
      </c>
      <c r="H303" s="22">
        <f>IF($B303="","",ABS(D303))</f>
        <v/>
      </c>
      <c r="I303">
        <f>IF($B303="","",IFERROR(MONTH($A303),0))</f>
        <v/>
      </c>
    </row>
    <row r="304">
      <c r="A304" s="28" t="n"/>
      <c r="B304" s="29" t="n"/>
      <c r="C304" s="30" t="n"/>
      <c r="D304" s="30" t="n"/>
      <c r="E304" s="26">
        <f t="array" ref="E304">IF($B304="","",IFERROR(INDEX(Rules!$C$8:$C$46,MATCH(1,ISNUMBER(SEARCH(Rules!$B$8:$B$46,$B304))*(Rules!$B$8:$B$46&lt;&gt;""),0)),"Uncategorised"))</f>
        <v/>
      </c>
      <c r="F304" s="27">
        <f>IF($B304="","",Rules!$C$4+SUM($C$5:C304)-SUM($H$5:H304))</f>
        <v/>
      </c>
      <c r="H304" s="22">
        <f>IF($B304="","",ABS(D304))</f>
        <v/>
      </c>
      <c r="I304">
        <f>IF($B304="","",IFERROR(MONTH($A304),0))</f>
        <v/>
      </c>
    </row>
    <row r="305">
      <c r="A305" s="31" t="n"/>
      <c r="B305" s="32" t="n"/>
      <c r="C305" s="33" t="n"/>
      <c r="D305" s="33" t="n"/>
      <c r="E305" s="20">
        <f t="array" ref="E305">IF($B305="","",IFERROR(INDEX(Rules!$C$8:$C$46,MATCH(1,ISNUMBER(SEARCH(Rules!$B$8:$B$46,$B305))*(Rules!$B$8:$B$46&lt;&gt;""),0)),"Uncategorised"))</f>
        <v/>
      </c>
      <c r="F305" s="21">
        <f>IF($B305="","",Rules!$C$4+SUM($C$5:C305)-SUM($H$5:H305))</f>
        <v/>
      </c>
      <c r="H305" s="22">
        <f>IF($B305="","",ABS(D305))</f>
        <v/>
      </c>
      <c r="I305">
        <f>IF($B305="","",IFERROR(MONTH($A305),0))</f>
        <v/>
      </c>
    </row>
    <row r="306">
      <c r="A306" s="28" t="n"/>
      <c r="B306" s="29" t="n"/>
      <c r="C306" s="30" t="n"/>
      <c r="D306" s="30" t="n"/>
      <c r="E306" s="26">
        <f t="array" ref="E306">IF($B306="","",IFERROR(INDEX(Rules!$C$8:$C$46,MATCH(1,ISNUMBER(SEARCH(Rules!$B$8:$B$46,$B306))*(Rules!$B$8:$B$46&lt;&gt;""),0)),"Uncategorised"))</f>
        <v/>
      </c>
      <c r="F306" s="27">
        <f>IF($B306="","",Rules!$C$4+SUM($C$5:C306)-SUM($H$5:H306))</f>
        <v/>
      </c>
      <c r="H306" s="22">
        <f>IF($B306="","",ABS(D306))</f>
        <v/>
      </c>
      <c r="I306">
        <f>IF($B306="","",IFERROR(MONTH($A306),0))</f>
        <v/>
      </c>
    </row>
    <row r="307">
      <c r="A307" s="31" t="n"/>
      <c r="B307" s="32" t="n"/>
      <c r="C307" s="33" t="n"/>
      <c r="D307" s="33" t="n"/>
      <c r="E307" s="20">
        <f t="array" ref="E307">IF($B307="","",IFERROR(INDEX(Rules!$C$8:$C$46,MATCH(1,ISNUMBER(SEARCH(Rules!$B$8:$B$46,$B307))*(Rules!$B$8:$B$46&lt;&gt;""),0)),"Uncategorised"))</f>
        <v/>
      </c>
      <c r="F307" s="21">
        <f>IF($B307="","",Rules!$C$4+SUM($C$5:C307)-SUM($H$5:H307))</f>
        <v/>
      </c>
      <c r="H307" s="22">
        <f>IF($B307="","",ABS(D307))</f>
        <v/>
      </c>
      <c r="I307">
        <f>IF($B307="","",IFERROR(MONTH($A307),0))</f>
        <v/>
      </c>
    </row>
    <row r="308">
      <c r="A308" s="28" t="n"/>
      <c r="B308" s="29" t="n"/>
      <c r="C308" s="30" t="n"/>
      <c r="D308" s="30" t="n"/>
      <c r="E308" s="26">
        <f t="array" ref="E308">IF($B308="","",IFERROR(INDEX(Rules!$C$8:$C$46,MATCH(1,ISNUMBER(SEARCH(Rules!$B$8:$B$46,$B308))*(Rules!$B$8:$B$46&lt;&gt;""),0)),"Uncategorised"))</f>
        <v/>
      </c>
      <c r="F308" s="27">
        <f>IF($B308="","",Rules!$C$4+SUM($C$5:C308)-SUM($H$5:H308))</f>
        <v/>
      </c>
      <c r="H308" s="22">
        <f>IF($B308="","",ABS(D308))</f>
        <v/>
      </c>
      <c r="I308">
        <f>IF($B308="","",IFERROR(MONTH($A308),0))</f>
        <v/>
      </c>
    </row>
    <row r="309">
      <c r="A309" s="31" t="n"/>
      <c r="B309" s="32" t="n"/>
      <c r="C309" s="33" t="n"/>
      <c r="D309" s="33" t="n"/>
      <c r="E309" s="20">
        <f t="array" ref="E309">IF($B309="","",IFERROR(INDEX(Rules!$C$8:$C$46,MATCH(1,ISNUMBER(SEARCH(Rules!$B$8:$B$46,$B309))*(Rules!$B$8:$B$46&lt;&gt;""),0)),"Uncategorised"))</f>
        <v/>
      </c>
      <c r="F309" s="21">
        <f>IF($B309="","",Rules!$C$4+SUM($C$5:C309)-SUM($H$5:H309))</f>
        <v/>
      </c>
      <c r="H309" s="22">
        <f>IF($B309="","",ABS(D309))</f>
        <v/>
      </c>
      <c r="I309">
        <f>IF($B309="","",IFERROR(MONTH($A309),0))</f>
        <v/>
      </c>
    </row>
    <row r="310">
      <c r="A310" s="28" t="n"/>
      <c r="B310" s="29" t="n"/>
      <c r="C310" s="30" t="n"/>
      <c r="D310" s="30" t="n"/>
      <c r="E310" s="26">
        <f t="array" ref="E310">IF($B310="","",IFERROR(INDEX(Rules!$C$8:$C$46,MATCH(1,ISNUMBER(SEARCH(Rules!$B$8:$B$46,$B310))*(Rules!$B$8:$B$46&lt;&gt;""),0)),"Uncategorised"))</f>
        <v/>
      </c>
      <c r="F310" s="27">
        <f>IF($B310="","",Rules!$C$4+SUM($C$5:C310)-SUM($H$5:H310))</f>
        <v/>
      </c>
      <c r="H310" s="22">
        <f>IF($B310="","",ABS(D310))</f>
        <v/>
      </c>
      <c r="I310">
        <f>IF($B310="","",IFERROR(MONTH($A310),0))</f>
        <v/>
      </c>
    </row>
    <row r="311">
      <c r="A311" s="31" t="n"/>
      <c r="B311" s="32" t="n"/>
      <c r="C311" s="33" t="n"/>
      <c r="D311" s="33" t="n"/>
      <c r="E311" s="20">
        <f t="array" ref="E311">IF($B311="","",IFERROR(INDEX(Rules!$C$8:$C$46,MATCH(1,ISNUMBER(SEARCH(Rules!$B$8:$B$46,$B311))*(Rules!$B$8:$B$46&lt;&gt;""),0)),"Uncategorised"))</f>
        <v/>
      </c>
      <c r="F311" s="21">
        <f>IF($B311="","",Rules!$C$4+SUM($C$5:C311)-SUM($H$5:H311))</f>
        <v/>
      </c>
      <c r="H311" s="22">
        <f>IF($B311="","",ABS(D311))</f>
        <v/>
      </c>
      <c r="I311">
        <f>IF($B311="","",IFERROR(MONTH($A311),0))</f>
        <v/>
      </c>
    </row>
    <row r="312">
      <c r="A312" s="28" t="n"/>
      <c r="B312" s="29" t="n"/>
      <c r="C312" s="30" t="n"/>
      <c r="D312" s="30" t="n"/>
      <c r="E312" s="26">
        <f t="array" ref="E312">IF($B312="","",IFERROR(INDEX(Rules!$C$8:$C$46,MATCH(1,ISNUMBER(SEARCH(Rules!$B$8:$B$46,$B312))*(Rules!$B$8:$B$46&lt;&gt;""),0)),"Uncategorised"))</f>
        <v/>
      </c>
      <c r="F312" s="27">
        <f>IF($B312="","",Rules!$C$4+SUM($C$5:C312)-SUM($H$5:H312))</f>
        <v/>
      </c>
      <c r="H312" s="22">
        <f>IF($B312="","",ABS(D312))</f>
        <v/>
      </c>
      <c r="I312">
        <f>IF($B312="","",IFERROR(MONTH($A312),0))</f>
        <v/>
      </c>
    </row>
    <row r="313">
      <c r="A313" s="31" t="n"/>
      <c r="B313" s="32" t="n"/>
      <c r="C313" s="33" t="n"/>
      <c r="D313" s="33" t="n"/>
      <c r="E313" s="20">
        <f t="array" ref="E313">IF($B313="","",IFERROR(INDEX(Rules!$C$8:$C$46,MATCH(1,ISNUMBER(SEARCH(Rules!$B$8:$B$46,$B313))*(Rules!$B$8:$B$46&lt;&gt;""),0)),"Uncategorised"))</f>
        <v/>
      </c>
      <c r="F313" s="21">
        <f>IF($B313="","",Rules!$C$4+SUM($C$5:C313)-SUM($H$5:H313))</f>
        <v/>
      </c>
      <c r="H313" s="22">
        <f>IF($B313="","",ABS(D313))</f>
        <v/>
      </c>
      <c r="I313">
        <f>IF($B313="","",IFERROR(MONTH($A313),0))</f>
        <v/>
      </c>
    </row>
    <row r="314">
      <c r="A314" s="28" t="n"/>
      <c r="B314" s="29" t="n"/>
      <c r="C314" s="30" t="n"/>
      <c r="D314" s="30" t="n"/>
      <c r="E314" s="26">
        <f t="array" ref="E314">IF($B314="","",IFERROR(INDEX(Rules!$C$8:$C$46,MATCH(1,ISNUMBER(SEARCH(Rules!$B$8:$B$46,$B314))*(Rules!$B$8:$B$46&lt;&gt;""),0)),"Uncategorised"))</f>
        <v/>
      </c>
      <c r="F314" s="27">
        <f>IF($B314="","",Rules!$C$4+SUM($C$5:C314)-SUM($H$5:H314))</f>
        <v/>
      </c>
      <c r="H314" s="22">
        <f>IF($B314="","",ABS(D314))</f>
        <v/>
      </c>
      <c r="I314">
        <f>IF($B314="","",IFERROR(MONTH($A314),0))</f>
        <v/>
      </c>
    </row>
    <row r="315">
      <c r="A315" s="31" t="n"/>
      <c r="B315" s="32" t="n"/>
      <c r="C315" s="33" t="n"/>
      <c r="D315" s="33" t="n"/>
      <c r="E315" s="20">
        <f t="array" ref="E315">IF($B315="","",IFERROR(INDEX(Rules!$C$8:$C$46,MATCH(1,ISNUMBER(SEARCH(Rules!$B$8:$B$46,$B315))*(Rules!$B$8:$B$46&lt;&gt;""),0)),"Uncategorised"))</f>
        <v/>
      </c>
      <c r="F315" s="21">
        <f>IF($B315="","",Rules!$C$4+SUM($C$5:C315)-SUM($H$5:H315))</f>
        <v/>
      </c>
      <c r="H315" s="22">
        <f>IF($B315="","",ABS(D315))</f>
        <v/>
      </c>
      <c r="I315">
        <f>IF($B315="","",IFERROR(MONTH($A315),0))</f>
        <v/>
      </c>
    </row>
    <row r="316">
      <c r="A316" s="28" t="n"/>
      <c r="B316" s="29" t="n"/>
      <c r="C316" s="30" t="n"/>
      <c r="D316" s="30" t="n"/>
      <c r="E316" s="26">
        <f t="array" ref="E316">IF($B316="","",IFERROR(INDEX(Rules!$C$8:$C$46,MATCH(1,ISNUMBER(SEARCH(Rules!$B$8:$B$46,$B316))*(Rules!$B$8:$B$46&lt;&gt;""),0)),"Uncategorised"))</f>
        <v/>
      </c>
      <c r="F316" s="27">
        <f>IF($B316="","",Rules!$C$4+SUM($C$5:C316)-SUM($H$5:H316))</f>
        <v/>
      </c>
      <c r="H316" s="22">
        <f>IF($B316="","",ABS(D316))</f>
        <v/>
      </c>
      <c r="I316">
        <f>IF($B316="","",IFERROR(MONTH($A316),0))</f>
        <v/>
      </c>
    </row>
    <row r="317">
      <c r="A317" s="31" t="n"/>
      <c r="B317" s="32" t="n"/>
      <c r="C317" s="33" t="n"/>
      <c r="D317" s="33" t="n"/>
      <c r="E317" s="20">
        <f t="array" ref="E317">IF($B317="","",IFERROR(INDEX(Rules!$C$8:$C$46,MATCH(1,ISNUMBER(SEARCH(Rules!$B$8:$B$46,$B317))*(Rules!$B$8:$B$46&lt;&gt;""),0)),"Uncategorised"))</f>
        <v/>
      </c>
      <c r="F317" s="21">
        <f>IF($B317="","",Rules!$C$4+SUM($C$5:C317)-SUM($H$5:H317))</f>
        <v/>
      </c>
      <c r="H317" s="22">
        <f>IF($B317="","",ABS(D317))</f>
        <v/>
      </c>
      <c r="I317">
        <f>IF($B317="","",IFERROR(MONTH($A317),0))</f>
        <v/>
      </c>
    </row>
    <row r="318">
      <c r="A318" s="28" t="n"/>
      <c r="B318" s="29" t="n"/>
      <c r="C318" s="30" t="n"/>
      <c r="D318" s="30" t="n"/>
      <c r="E318" s="26">
        <f t="array" ref="E318">IF($B318="","",IFERROR(INDEX(Rules!$C$8:$C$46,MATCH(1,ISNUMBER(SEARCH(Rules!$B$8:$B$46,$B318))*(Rules!$B$8:$B$46&lt;&gt;""),0)),"Uncategorised"))</f>
        <v/>
      </c>
      <c r="F318" s="27">
        <f>IF($B318="","",Rules!$C$4+SUM($C$5:C318)-SUM($H$5:H318))</f>
        <v/>
      </c>
      <c r="H318" s="22">
        <f>IF($B318="","",ABS(D318))</f>
        <v/>
      </c>
      <c r="I318">
        <f>IF($B318="","",IFERROR(MONTH($A318),0))</f>
        <v/>
      </c>
    </row>
    <row r="319">
      <c r="A319" s="31" t="n"/>
      <c r="B319" s="32" t="n"/>
      <c r="C319" s="33" t="n"/>
      <c r="D319" s="33" t="n"/>
      <c r="E319" s="20">
        <f t="array" ref="E319">IF($B319="","",IFERROR(INDEX(Rules!$C$8:$C$46,MATCH(1,ISNUMBER(SEARCH(Rules!$B$8:$B$46,$B319))*(Rules!$B$8:$B$46&lt;&gt;""),0)),"Uncategorised"))</f>
        <v/>
      </c>
      <c r="F319" s="21">
        <f>IF($B319="","",Rules!$C$4+SUM($C$5:C319)-SUM($H$5:H319))</f>
        <v/>
      </c>
      <c r="H319" s="22">
        <f>IF($B319="","",ABS(D319))</f>
        <v/>
      </c>
      <c r="I319">
        <f>IF($B319="","",IFERROR(MONTH($A319),0))</f>
        <v/>
      </c>
    </row>
    <row r="320">
      <c r="A320" s="28" t="n"/>
      <c r="B320" s="29" t="n"/>
      <c r="C320" s="30" t="n"/>
      <c r="D320" s="30" t="n"/>
      <c r="E320" s="26">
        <f t="array" ref="E320">IF($B320="","",IFERROR(INDEX(Rules!$C$8:$C$46,MATCH(1,ISNUMBER(SEARCH(Rules!$B$8:$B$46,$B320))*(Rules!$B$8:$B$46&lt;&gt;""),0)),"Uncategorised"))</f>
        <v/>
      </c>
      <c r="F320" s="27">
        <f>IF($B320="","",Rules!$C$4+SUM($C$5:C320)-SUM($H$5:H320))</f>
        <v/>
      </c>
      <c r="H320" s="22">
        <f>IF($B320="","",ABS(D320))</f>
        <v/>
      </c>
      <c r="I320">
        <f>IF($B320="","",IFERROR(MONTH($A320),0))</f>
        <v/>
      </c>
    </row>
    <row r="321">
      <c r="A321" s="31" t="n"/>
      <c r="B321" s="32" t="n"/>
      <c r="C321" s="33" t="n"/>
      <c r="D321" s="33" t="n"/>
      <c r="E321" s="20">
        <f t="array" ref="E321">IF($B321="","",IFERROR(INDEX(Rules!$C$8:$C$46,MATCH(1,ISNUMBER(SEARCH(Rules!$B$8:$B$46,$B321))*(Rules!$B$8:$B$46&lt;&gt;""),0)),"Uncategorised"))</f>
        <v/>
      </c>
      <c r="F321" s="21">
        <f>IF($B321="","",Rules!$C$4+SUM($C$5:C321)-SUM($H$5:H321))</f>
        <v/>
      </c>
      <c r="H321" s="22">
        <f>IF($B321="","",ABS(D321))</f>
        <v/>
      </c>
      <c r="I321">
        <f>IF($B321="","",IFERROR(MONTH($A321),0))</f>
        <v/>
      </c>
    </row>
    <row r="322">
      <c r="A322" s="28" t="n"/>
      <c r="B322" s="29" t="n"/>
      <c r="C322" s="30" t="n"/>
      <c r="D322" s="30" t="n"/>
      <c r="E322" s="26">
        <f t="array" ref="E322">IF($B322="","",IFERROR(INDEX(Rules!$C$8:$C$46,MATCH(1,ISNUMBER(SEARCH(Rules!$B$8:$B$46,$B322))*(Rules!$B$8:$B$46&lt;&gt;""),0)),"Uncategorised"))</f>
        <v/>
      </c>
      <c r="F322" s="27">
        <f>IF($B322="","",Rules!$C$4+SUM($C$5:C322)-SUM($H$5:H322))</f>
        <v/>
      </c>
      <c r="H322" s="22">
        <f>IF($B322="","",ABS(D322))</f>
        <v/>
      </c>
      <c r="I322">
        <f>IF($B322="","",IFERROR(MONTH($A322),0))</f>
        <v/>
      </c>
    </row>
    <row r="323">
      <c r="A323" s="31" t="n"/>
      <c r="B323" s="32" t="n"/>
      <c r="C323" s="33" t="n"/>
      <c r="D323" s="33" t="n"/>
      <c r="E323" s="20">
        <f t="array" ref="E323">IF($B323="","",IFERROR(INDEX(Rules!$C$8:$C$46,MATCH(1,ISNUMBER(SEARCH(Rules!$B$8:$B$46,$B323))*(Rules!$B$8:$B$46&lt;&gt;""),0)),"Uncategorised"))</f>
        <v/>
      </c>
      <c r="F323" s="21">
        <f>IF($B323="","",Rules!$C$4+SUM($C$5:C323)-SUM($H$5:H323))</f>
        <v/>
      </c>
      <c r="H323" s="22">
        <f>IF($B323="","",ABS(D323))</f>
        <v/>
      </c>
      <c r="I323">
        <f>IF($B323="","",IFERROR(MONTH($A323),0))</f>
        <v/>
      </c>
    </row>
    <row r="324">
      <c r="A324" s="28" t="n"/>
      <c r="B324" s="29" t="n"/>
      <c r="C324" s="30" t="n"/>
      <c r="D324" s="30" t="n"/>
      <c r="E324" s="26">
        <f t="array" ref="E324">IF($B324="","",IFERROR(INDEX(Rules!$C$8:$C$46,MATCH(1,ISNUMBER(SEARCH(Rules!$B$8:$B$46,$B324))*(Rules!$B$8:$B$46&lt;&gt;""),0)),"Uncategorised"))</f>
        <v/>
      </c>
      <c r="F324" s="27">
        <f>IF($B324="","",Rules!$C$4+SUM($C$5:C324)-SUM($H$5:H324))</f>
        <v/>
      </c>
      <c r="H324" s="22">
        <f>IF($B324="","",ABS(D324))</f>
        <v/>
      </c>
      <c r="I324">
        <f>IF($B324="","",IFERROR(MONTH($A324),0))</f>
        <v/>
      </c>
    </row>
    <row r="325">
      <c r="A325" s="31" t="n"/>
      <c r="B325" s="32" t="n"/>
      <c r="C325" s="33" t="n"/>
      <c r="D325" s="33" t="n"/>
      <c r="E325" s="20">
        <f t="array" ref="E325">IF($B325="","",IFERROR(INDEX(Rules!$C$8:$C$46,MATCH(1,ISNUMBER(SEARCH(Rules!$B$8:$B$46,$B325))*(Rules!$B$8:$B$46&lt;&gt;""),0)),"Uncategorised"))</f>
        <v/>
      </c>
      <c r="F325" s="21">
        <f>IF($B325="","",Rules!$C$4+SUM($C$5:C325)-SUM($H$5:H325))</f>
        <v/>
      </c>
      <c r="H325" s="22">
        <f>IF($B325="","",ABS(D325))</f>
        <v/>
      </c>
      <c r="I325">
        <f>IF($B325="","",IFERROR(MONTH($A325),0))</f>
        <v/>
      </c>
    </row>
    <row r="326">
      <c r="A326" s="28" t="n"/>
      <c r="B326" s="29" t="n"/>
      <c r="C326" s="30" t="n"/>
      <c r="D326" s="30" t="n"/>
      <c r="E326" s="26">
        <f t="array" ref="E326">IF($B326="","",IFERROR(INDEX(Rules!$C$8:$C$46,MATCH(1,ISNUMBER(SEARCH(Rules!$B$8:$B$46,$B326))*(Rules!$B$8:$B$46&lt;&gt;""),0)),"Uncategorised"))</f>
        <v/>
      </c>
      <c r="F326" s="27">
        <f>IF($B326="","",Rules!$C$4+SUM($C$5:C326)-SUM($H$5:H326))</f>
        <v/>
      </c>
      <c r="H326" s="22">
        <f>IF($B326="","",ABS(D326))</f>
        <v/>
      </c>
      <c r="I326">
        <f>IF($B326="","",IFERROR(MONTH($A326),0))</f>
        <v/>
      </c>
    </row>
    <row r="327">
      <c r="A327" s="31" t="n"/>
      <c r="B327" s="32" t="n"/>
      <c r="C327" s="33" t="n"/>
      <c r="D327" s="33" t="n"/>
      <c r="E327" s="20">
        <f t="array" ref="E327">IF($B327="","",IFERROR(INDEX(Rules!$C$8:$C$46,MATCH(1,ISNUMBER(SEARCH(Rules!$B$8:$B$46,$B327))*(Rules!$B$8:$B$46&lt;&gt;""),0)),"Uncategorised"))</f>
        <v/>
      </c>
      <c r="F327" s="21">
        <f>IF($B327="","",Rules!$C$4+SUM($C$5:C327)-SUM($H$5:H327))</f>
        <v/>
      </c>
      <c r="H327" s="22">
        <f>IF($B327="","",ABS(D327))</f>
        <v/>
      </c>
      <c r="I327">
        <f>IF($B327="","",IFERROR(MONTH($A327),0))</f>
        <v/>
      </c>
    </row>
    <row r="328">
      <c r="A328" s="28" t="n"/>
      <c r="B328" s="29" t="n"/>
      <c r="C328" s="30" t="n"/>
      <c r="D328" s="30" t="n"/>
      <c r="E328" s="26">
        <f t="array" ref="E328">IF($B328="","",IFERROR(INDEX(Rules!$C$8:$C$46,MATCH(1,ISNUMBER(SEARCH(Rules!$B$8:$B$46,$B328))*(Rules!$B$8:$B$46&lt;&gt;""),0)),"Uncategorised"))</f>
        <v/>
      </c>
      <c r="F328" s="27">
        <f>IF($B328="","",Rules!$C$4+SUM($C$5:C328)-SUM($H$5:H328))</f>
        <v/>
      </c>
      <c r="H328" s="22">
        <f>IF($B328="","",ABS(D328))</f>
        <v/>
      </c>
      <c r="I328">
        <f>IF($B328="","",IFERROR(MONTH($A328),0))</f>
        <v/>
      </c>
    </row>
    <row r="329">
      <c r="A329" s="31" t="n"/>
      <c r="B329" s="32" t="n"/>
      <c r="C329" s="33" t="n"/>
      <c r="D329" s="33" t="n"/>
      <c r="E329" s="20">
        <f t="array" ref="E329">IF($B329="","",IFERROR(INDEX(Rules!$C$8:$C$46,MATCH(1,ISNUMBER(SEARCH(Rules!$B$8:$B$46,$B329))*(Rules!$B$8:$B$46&lt;&gt;""),0)),"Uncategorised"))</f>
        <v/>
      </c>
      <c r="F329" s="21">
        <f>IF($B329="","",Rules!$C$4+SUM($C$5:C329)-SUM($H$5:H329))</f>
        <v/>
      </c>
      <c r="H329" s="22">
        <f>IF($B329="","",ABS(D329))</f>
        <v/>
      </c>
      <c r="I329">
        <f>IF($B329="","",IFERROR(MONTH($A329),0))</f>
        <v/>
      </c>
    </row>
    <row r="330">
      <c r="A330" s="28" t="n"/>
      <c r="B330" s="29" t="n"/>
      <c r="C330" s="30" t="n"/>
      <c r="D330" s="30" t="n"/>
      <c r="E330" s="26">
        <f t="array" ref="E330">IF($B330="","",IFERROR(INDEX(Rules!$C$8:$C$46,MATCH(1,ISNUMBER(SEARCH(Rules!$B$8:$B$46,$B330))*(Rules!$B$8:$B$46&lt;&gt;""),0)),"Uncategorised"))</f>
        <v/>
      </c>
      <c r="F330" s="27">
        <f>IF($B330="","",Rules!$C$4+SUM($C$5:C330)-SUM($H$5:H330))</f>
        <v/>
      </c>
      <c r="H330" s="22">
        <f>IF($B330="","",ABS(D330))</f>
        <v/>
      </c>
      <c r="I330">
        <f>IF($B330="","",IFERROR(MONTH($A330),0))</f>
        <v/>
      </c>
    </row>
    <row r="331">
      <c r="A331" s="31" t="n"/>
      <c r="B331" s="32" t="n"/>
      <c r="C331" s="33" t="n"/>
      <c r="D331" s="33" t="n"/>
      <c r="E331" s="20">
        <f t="array" ref="E331">IF($B331="","",IFERROR(INDEX(Rules!$C$8:$C$46,MATCH(1,ISNUMBER(SEARCH(Rules!$B$8:$B$46,$B331))*(Rules!$B$8:$B$46&lt;&gt;""),0)),"Uncategorised"))</f>
        <v/>
      </c>
      <c r="F331" s="21">
        <f>IF($B331="","",Rules!$C$4+SUM($C$5:C331)-SUM($H$5:H331))</f>
        <v/>
      </c>
      <c r="H331" s="22">
        <f>IF($B331="","",ABS(D331))</f>
        <v/>
      </c>
      <c r="I331">
        <f>IF($B331="","",IFERROR(MONTH($A331),0))</f>
        <v/>
      </c>
    </row>
    <row r="332">
      <c r="A332" s="28" t="n"/>
      <c r="B332" s="29" t="n"/>
      <c r="C332" s="30" t="n"/>
      <c r="D332" s="30" t="n"/>
      <c r="E332" s="26">
        <f t="array" ref="E332">IF($B332="","",IFERROR(INDEX(Rules!$C$8:$C$46,MATCH(1,ISNUMBER(SEARCH(Rules!$B$8:$B$46,$B332))*(Rules!$B$8:$B$46&lt;&gt;""),0)),"Uncategorised"))</f>
        <v/>
      </c>
      <c r="F332" s="27">
        <f>IF($B332="","",Rules!$C$4+SUM($C$5:C332)-SUM($H$5:H332))</f>
        <v/>
      </c>
      <c r="H332" s="22">
        <f>IF($B332="","",ABS(D332))</f>
        <v/>
      </c>
      <c r="I332">
        <f>IF($B332="","",IFERROR(MONTH($A332),0))</f>
        <v/>
      </c>
    </row>
    <row r="333">
      <c r="A333" s="31" t="n"/>
      <c r="B333" s="32" t="n"/>
      <c r="C333" s="33" t="n"/>
      <c r="D333" s="33" t="n"/>
      <c r="E333" s="20">
        <f t="array" ref="E333">IF($B333="","",IFERROR(INDEX(Rules!$C$8:$C$46,MATCH(1,ISNUMBER(SEARCH(Rules!$B$8:$B$46,$B333))*(Rules!$B$8:$B$46&lt;&gt;""),0)),"Uncategorised"))</f>
        <v/>
      </c>
      <c r="F333" s="21">
        <f>IF($B333="","",Rules!$C$4+SUM($C$5:C333)-SUM($H$5:H333))</f>
        <v/>
      </c>
      <c r="H333" s="22">
        <f>IF($B333="","",ABS(D333))</f>
        <v/>
      </c>
      <c r="I333">
        <f>IF($B333="","",IFERROR(MONTH($A333),0))</f>
        <v/>
      </c>
    </row>
    <row r="334">
      <c r="A334" s="28" t="n"/>
      <c r="B334" s="29" t="n"/>
      <c r="C334" s="30" t="n"/>
      <c r="D334" s="30" t="n"/>
      <c r="E334" s="26">
        <f t="array" ref="E334">IF($B334="","",IFERROR(INDEX(Rules!$C$8:$C$46,MATCH(1,ISNUMBER(SEARCH(Rules!$B$8:$B$46,$B334))*(Rules!$B$8:$B$46&lt;&gt;""),0)),"Uncategorised"))</f>
        <v/>
      </c>
      <c r="F334" s="27">
        <f>IF($B334="","",Rules!$C$4+SUM($C$5:C334)-SUM($H$5:H334))</f>
        <v/>
      </c>
      <c r="H334" s="22">
        <f>IF($B334="","",ABS(D334))</f>
        <v/>
      </c>
      <c r="I334">
        <f>IF($B334="","",IFERROR(MONTH($A334),0))</f>
        <v/>
      </c>
    </row>
    <row r="335">
      <c r="A335" s="31" t="n"/>
      <c r="B335" s="32" t="n"/>
      <c r="C335" s="33" t="n"/>
      <c r="D335" s="33" t="n"/>
      <c r="E335" s="20">
        <f t="array" ref="E335">IF($B335="","",IFERROR(INDEX(Rules!$C$8:$C$46,MATCH(1,ISNUMBER(SEARCH(Rules!$B$8:$B$46,$B335))*(Rules!$B$8:$B$46&lt;&gt;""),0)),"Uncategorised"))</f>
        <v/>
      </c>
      <c r="F335" s="21">
        <f>IF($B335="","",Rules!$C$4+SUM($C$5:C335)-SUM($H$5:H335))</f>
        <v/>
      </c>
      <c r="H335" s="22">
        <f>IF($B335="","",ABS(D335))</f>
        <v/>
      </c>
      <c r="I335">
        <f>IF($B335="","",IFERROR(MONTH($A335),0))</f>
        <v/>
      </c>
    </row>
    <row r="336">
      <c r="A336" s="28" t="n"/>
      <c r="B336" s="29" t="n"/>
      <c r="C336" s="30" t="n"/>
      <c r="D336" s="30" t="n"/>
      <c r="E336" s="26">
        <f t="array" ref="E336">IF($B336="","",IFERROR(INDEX(Rules!$C$8:$C$46,MATCH(1,ISNUMBER(SEARCH(Rules!$B$8:$B$46,$B336))*(Rules!$B$8:$B$46&lt;&gt;""),0)),"Uncategorised"))</f>
        <v/>
      </c>
      <c r="F336" s="27">
        <f>IF($B336="","",Rules!$C$4+SUM($C$5:C336)-SUM($H$5:H336))</f>
        <v/>
      </c>
      <c r="H336" s="22">
        <f>IF($B336="","",ABS(D336))</f>
        <v/>
      </c>
      <c r="I336">
        <f>IF($B336="","",IFERROR(MONTH($A336),0))</f>
        <v/>
      </c>
    </row>
    <row r="337">
      <c r="A337" s="31" t="n"/>
      <c r="B337" s="32" t="n"/>
      <c r="C337" s="33" t="n"/>
      <c r="D337" s="33" t="n"/>
      <c r="E337" s="20">
        <f t="array" ref="E337">IF($B337="","",IFERROR(INDEX(Rules!$C$8:$C$46,MATCH(1,ISNUMBER(SEARCH(Rules!$B$8:$B$46,$B337))*(Rules!$B$8:$B$46&lt;&gt;""),0)),"Uncategorised"))</f>
        <v/>
      </c>
      <c r="F337" s="21">
        <f>IF($B337="","",Rules!$C$4+SUM($C$5:C337)-SUM($H$5:H337))</f>
        <v/>
      </c>
      <c r="H337" s="22">
        <f>IF($B337="","",ABS(D337))</f>
        <v/>
      </c>
      <c r="I337">
        <f>IF($B337="","",IFERROR(MONTH($A337),0))</f>
        <v/>
      </c>
    </row>
    <row r="338">
      <c r="A338" s="28" t="n"/>
      <c r="B338" s="29" t="n"/>
      <c r="C338" s="30" t="n"/>
      <c r="D338" s="30" t="n"/>
      <c r="E338" s="26">
        <f t="array" ref="E338">IF($B338="","",IFERROR(INDEX(Rules!$C$8:$C$46,MATCH(1,ISNUMBER(SEARCH(Rules!$B$8:$B$46,$B338))*(Rules!$B$8:$B$46&lt;&gt;""),0)),"Uncategorised"))</f>
        <v/>
      </c>
      <c r="F338" s="27">
        <f>IF($B338="","",Rules!$C$4+SUM($C$5:C338)-SUM($H$5:H338))</f>
        <v/>
      </c>
      <c r="H338" s="22">
        <f>IF($B338="","",ABS(D338))</f>
        <v/>
      </c>
      <c r="I338">
        <f>IF($B338="","",IFERROR(MONTH($A338),0))</f>
        <v/>
      </c>
    </row>
    <row r="339">
      <c r="A339" s="31" t="n"/>
      <c r="B339" s="32" t="n"/>
      <c r="C339" s="33" t="n"/>
      <c r="D339" s="33" t="n"/>
      <c r="E339" s="20">
        <f t="array" ref="E339">IF($B339="","",IFERROR(INDEX(Rules!$C$8:$C$46,MATCH(1,ISNUMBER(SEARCH(Rules!$B$8:$B$46,$B339))*(Rules!$B$8:$B$46&lt;&gt;""),0)),"Uncategorised"))</f>
        <v/>
      </c>
      <c r="F339" s="21">
        <f>IF($B339="","",Rules!$C$4+SUM($C$5:C339)-SUM($H$5:H339))</f>
        <v/>
      </c>
      <c r="H339" s="22">
        <f>IF($B339="","",ABS(D339))</f>
        <v/>
      </c>
      <c r="I339">
        <f>IF($B339="","",IFERROR(MONTH($A339),0))</f>
        <v/>
      </c>
    </row>
    <row r="340">
      <c r="A340" s="28" t="n"/>
      <c r="B340" s="29" t="n"/>
      <c r="C340" s="30" t="n"/>
      <c r="D340" s="30" t="n"/>
      <c r="E340" s="26">
        <f t="array" ref="E340">IF($B340="","",IFERROR(INDEX(Rules!$C$8:$C$46,MATCH(1,ISNUMBER(SEARCH(Rules!$B$8:$B$46,$B340))*(Rules!$B$8:$B$46&lt;&gt;""),0)),"Uncategorised"))</f>
        <v/>
      </c>
      <c r="F340" s="27">
        <f>IF($B340="","",Rules!$C$4+SUM($C$5:C340)-SUM($H$5:H340))</f>
        <v/>
      </c>
      <c r="H340" s="22">
        <f>IF($B340="","",ABS(D340))</f>
        <v/>
      </c>
      <c r="I340">
        <f>IF($B340="","",IFERROR(MONTH($A340),0))</f>
        <v/>
      </c>
    </row>
    <row r="341">
      <c r="A341" s="31" t="n"/>
      <c r="B341" s="32" t="n"/>
      <c r="C341" s="33" t="n"/>
      <c r="D341" s="33" t="n"/>
      <c r="E341" s="20">
        <f t="array" ref="E341">IF($B341="","",IFERROR(INDEX(Rules!$C$8:$C$46,MATCH(1,ISNUMBER(SEARCH(Rules!$B$8:$B$46,$B341))*(Rules!$B$8:$B$46&lt;&gt;""),0)),"Uncategorised"))</f>
        <v/>
      </c>
      <c r="F341" s="21">
        <f>IF($B341="","",Rules!$C$4+SUM($C$5:C341)-SUM($H$5:H341))</f>
        <v/>
      </c>
      <c r="H341" s="22">
        <f>IF($B341="","",ABS(D341))</f>
        <v/>
      </c>
      <c r="I341">
        <f>IF($B341="","",IFERROR(MONTH($A341),0))</f>
        <v/>
      </c>
    </row>
    <row r="342">
      <c r="A342" s="28" t="n"/>
      <c r="B342" s="29" t="n"/>
      <c r="C342" s="30" t="n"/>
      <c r="D342" s="30" t="n"/>
      <c r="E342" s="26">
        <f t="array" ref="E342">IF($B342="","",IFERROR(INDEX(Rules!$C$8:$C$46,MATCH(1,ISNUMBER(SEARCH(Rules!$B$8:$B$46,$B342))*(Rules!$B$8:$B$46&lt;&gt;""),0)),"Uncategorised"))</f>
        <v/>
      </c>
      <c r="F342" s="27">
        <f>IF($B342="","",Rules!$C$4+SUM($C$5:C342)-SUM($H$5:H342))</f>
        <v/>
      </c>
      <c r="H342" s="22">
        <f>IF($B342="","",ABS(D342))</f>
        <v/>
      </c>
      <c r="I342">
        <f>IF($B342="","",IFERROR(MONTH($A342),0))</f>
        <v/>
      </c>
    </row>
    <row r="343">
      <c r="A343" s="31" t="n"/>
      <c r="B343" s="32" t="n"/>
      <c r="C343" s="33" t="n"/>
      <c r="D343" s="33" t="n"/>
      <c r="E343" s="20">
        <f t="array" ref="E343">IF($B343="","",IFERROR(INDEX(Rules!$C$8:$C$46,MATCH(1,ISNUMBER(SEARCH(Rules!$B$8:$B$46,$B343))*(Rules!$B$8:$B$46&lt;&gt;""),0)),"Uncategorised"))</f>
        <v/>
      </c>
      <c r="F343" s="21">
        <f>IF($B343="","",Rules!$C$4+SUM($C$5:C343)-SUM($H$5:H343))</f>
        <v/>
      </c>
      <c r="H343" s="22">
        <f>IF($B343="","",ABS(D343))</f>
        <v/>
      </c>
      <c r="I343">
        <f>IF($B343="","",IFERROR(MONTH($A343),0))</f>
        <v/>
      </c>
    </row>
    <row r="344">
      <c r="A344" s="28" t="n"/>
      <c r="B344" s="29" t="n"/>
      <c r="C344" s="30" t="n"/>
      <c r="D344" s="30" t="n"/>
      <c r="E344" s="26">
        <f t="array" ref="E344">IF($B344="","",IFERROR(INDEX(Rules!$C$8:$C$46,MATCH(1,ISNUMBER(SEARCH(Rules!$B$8:$B$46,$B344))*(Rules!$B$8:$B$46&lt;&gt;""),0)),"Uncategorised"))</f>
        <v/>
      </c>
      <c r="F344" s="27">
        <f>IF($B344="","",Rules!$C$4+SUM($C$5:C344)-SUM($H$5:H344))</f>
        <v/>
      </c>
      <c r="H344" s="22">
        <f>IF($B344="","",ABS(D344))</f>
        <v/>
      </c>
      <c r="I344">
        <f>IF($B344="","",IFERROR(MONTH($A344),0))</f>
        <v/>
      </c>
    </row>
    <row r="345">
      <c r="A345" s="31" t="n"/>
      <c r="B345" s="32" t="n"/>
      <c r="C345" s="33" t="n"/>
      <c r="D345" s="33" t="n"/>
      <c r="E345" s="20">
        <f t="array" ref="E345">IF($B345="","",IFERROR(INDEX(Rules!$C$8:$C$46,MATCH(1,ISNUMBER(SEARCH(Rules!$B$8:$B$46,$B345))*(Rules!$B$8:$B$46&lt;&gt;""),0)),"Uncategorised"))</f>
        <v/>
      </c>
      <c r="F345" s="21">
        <f>IF($B345="","",Rules!$C$4+SUM($C$5:C345)-SUM($H$5:H345))</f>
        <v/>
      </c>
      <c r="H345" s="22">
        <f>IF($B345="","",ABS(D345))</f>
        <v/>
      </c>
      <c r="I345">
        <f>IF($B345="","",IFERROR(MONTH($A345),0))</f>
        <v/>
      </c>
    </row>
    <row r="346">
      <c r="A346" s="28" t="n"/>
      <c r="B346" s="29" t="n"/>
      <c r="C346" s="30" t="n"/>
      <c r="D346" s="30" t="n"/>
      <c r="E346" s="26">
        <f t="array" ref="E346">IF($B346="","",IFERROR(INDEX(Rules!$C$8:$C$46,MATCH(1,ISNUMBER(SEARCH(Rules!$B$8:$B$46,$B346))*(Rules!$B$8:$B$46&lt;&gt;""),0)),"Uncategorised"))</f>
        <v/>
      </c>
      <c r="F346" s="27">
        <f>IF($B346="","",Rules!$C$4+SUM($C$5:C346)-SUM($H$5:H346))</f>
        <v/>
      </c>
      <c r="H346" s="22">
        <f>IF($B346="","",ABS(D346))</f>
        <v/>
      </c>
      <c r="I346">
        <f>IF($B346="","",IFERROR(MONTH($A346),0))</f>
        <v/>
      </c>
    </row>
    <row r="347">
      <c r="A347" s="31" t="n"/>
      <c r="B347" s="32" t="n"/>
      <c r="C347" s="33" t="n"/>
      <c r="D347" s="33" t="n"/>
      <c r="E347" s="20">
        <f t="array" ref="E347">IF($B347="","",IFERROR(INDEX(Rules!$C$8:$C$46,MATCH(1,ISNUMBER(SEARCH(Rules!$B$8:$B$46,$B347))*(Rules!$B$8:$B$46&lt;&gt;""),0)),"Uncategorised"))</f>
        <v/>
      </c>
      <c r="F347" s="21">
        <f>IF($B347="","",Rules!$C$4+SUM($C$5:C347)-SUM($H$5:H347))</f>
        <v/>
      </c>
      <c r="H347" s="22">
        <f>IF($B347="","",ABS(D347))</f>
        <v/>
      </c>
      <c r="I347">
        <f>IF($B347="","",IFERROR(MONTH($A347),0))</f>
        <v/>
      </c>
    </row>
    <row r="348">
      <c r="A348" s="28" t="n"/>
      <c r="B348" s="29" t="n"/>
      <c r="C348" s="30" t="n"/>
      <c r="D348" s="30" t="n"/>
      <c r="E348" s="26">
        <f t="array" ref="E348">IF($B348="","",IFERROR(INDEX(Rules!$C$8:$C$46,MATCH(1,ISNUMBER(SEARCH(Rules!$B$8:$B$46,$B348))*(Rules!$B$8:$B$46&lt;&gt;""),0)),"Uncategorised"))</f>
        <v/>
      </c>
      <c r="F348" s="27">
        <f>IF($B348="","",Rules!$C$4+SUM($C$5:C348)-SUM($H$5:H348))</f>
        <v/>
      </c>
      <c r="H348" s="22">
        <f>IF($B348="","",ABS(D348))</f>
        <v/>
      </c>
      <c r="I348">
        <f>IF($B348="","",IFERROR(MONTH($A348),0))</f>
        <v/>
      </c>
    </row>
    <row r="349">
      <c r="A349" s="31" t="n"/>
      <c r="B349" s="32" t="n"/>
      <c r="C349" s="33" t="n"/>
      <c r="D349" s="33" t="n"/>
      <c r="E349" s="20">
        <f t="array" ref="E349">IF($B349="","",IFERROR(INDEX(Rules!$C$8:$C$46,MATCH(1,ISNUMBER(SEARCH(Rules!$B$8:$B$46,$B349))*(Rules!$B$8:$B$46&lt;&gt;""),0)),"Uncategorised"))</f>
        <v/>
      </c>
      <c r="F349" s="21">
        <f>IF($B349="","",Rules!$C$4+SUM($C$5:C349)-SUM($H$5:H349))</f>
        <v/>
      </c>
      <c r="H349" s="22">
        <f>IF($B349="","",ABS(D349))</f>
        <v/>
      </c>
      <c r="I349">
        <f>IF($B349="","",IFERROR(MONTH($A349),0))</f>
        <v/>
      </c>
    </row>
    <row r="350">
      <c r="A350" s="28" t="n"/>
      <c r="B350" s="29" t="n"/>
      <c r="C350" s="30" t="n"/>
      <c r="D350" s="30" t="n"/>
      <c r="E350" s="26">
        <f t="array" ref="E350">IF($B350="","",IFERROR(INDEX(Rules!$C$8:$C$46,MATCH(1,ISNUMBER(SEARCH(Rules!$B$8:$B$46,$B350))*(Rules!$B$8:$B$46&lt;&gt;""),0)),"Uncategorised"))</f>
        <v/>
      </c>
      <c r="F350" s="27">
        <f>IF($B350="","",Rules!$C$4+SUM($C$5:C350)-SUM($H$5:H350))</f>
        <v/>
      </c>
      <c r="H350" s="22">
        <f>IF($B350="","",ABS(D350))</f>
        <v/>
      </c>
      <c r="I350">
        <f>IF($B350="","",IFERROR(MONTH($A350),0))</f>
        <v/>
      </c>
    </row>
    <row r="351">
      <c r="A351" s="31" t="n"/>
      <c r="B351" s="32" t="n"/>
      <c r="C351" s="33" t="n"/>
      <c r="D351" s="33" t="n"/>
      <c r="E351" s="20">
        <f t="array" ref="E351">IF($B351="","",IFERROR(INDEX(Rules!$C$8:$C$46,MATCH(1,ISNUMBER(SEARCH(Rules!$B$8:$B$46,$B351))*(Rules!$B$8:$B$46&lt;&gt;""),0)),"Uncategorised"))</f>
        <v/>
      </c>
      <c r="F351" s="21">
        <f>IF($B351="","",Rules!$C$4+SUM($C$5:C351)-SUM($H$5:H351))</f>
        <v/>
      </c>
      <c r="H351" s="22">
        <f>IF($B351="","",ABS(D351))</f>
        <v/>
      </c>
      <c r="I351">
        <f>IF($B351="","",IFERROR(MONTH($A351),0))</f>
        <v/>
      </c>
    </row>
    <row r="352">
      <c r="A352" s="28" t="n"/>
      <c r="B352" s="29" t="n"/>
      <c r="C352" s="30" t="n"/>
      <c r="D352" s="30" t="n"/>
      <c r="E352" s="26">
        <f t="array" ref="E352">IF($B352="","",IFERROR(INDEX(Rules!$C$8:$C$46,MATCH(1,ISNUMBER(SEARCH(Rules!$B$8:$B$46,$B352))*(Rules!$B$8:$B$46&lt;&gt;""),0)),"Uncategorised"))</f>
        <v/>
      </c>
      <c r="F352" s="27">
        <f>IF($B352="","",Rules!$C$4+SUM($C$5:C352)-SUM($H$5:H352))</f>
        <v/>
      </c>
      <c r="H352" s="22">
        <f>IF($B352="","",ABS(D352))</f>
        <v/>
      </c>
      <c r="I352">
        <f>IF($B352="","",IFERROR(MONTH($A352),0))</f>
        <v/>
      </c>
    </row>
    <row r="353">
      <c r="A353" s="31" t="n"/>
      <c r="B353" s="32" t="n"/>
      <c r="C353" s="33" t="n"/>
      <c r="D353" s="33" t="n"/>
      <c r="E353" s="20">
        <f t="array" ref="E353">IF($B353="","",IFERROR(INDEX(Rules!$C$8:$C$46,MATCH(1,ISNUMBER(SEARCH(Rules!$B$8:$B$46,$B353))*(Rules!$B$8:$B$46&lt;&gt;""),0)),"Uncategorised"))</f>
        <v/>
      </c>
      <c r="F353" s="21">
        <f>IF($B353="","",Rules!$C$4+SUM($C$5:C353)-SUM($H$5:H353))</f>
        <v/>
      </c>
      <c r="H353" s="22">
        <f>IF($B353="","",ABS(D353))</f>
        <v/>
      </c>
      <c r="I353">
        <f>IF($B353="","",IFERROR(MONTH($A353),0))</f>
        <v/>
      </c>
    </row>
    <row r="354">
      <c r="A354" s="28" t="n"/>
      <c r="B354" s="29" t="n"/>
      <c r="C354" s="30" t="n"/>
      <c r="D354" s="30" t="n"/>
      <c r="E354" s="26">
        <f t="array" ref="E354">IF($B354="","",IFERROR(INDEX(Rules!$C$8:$C$46,MATCH(1,ISNUMBER(SEARCH(Rules!$B$8:$B$46,$B354))*(Rules!$B$8:$B$46&lt;&gt;""),0)),"Uncategorised"))</f>
        <v/>
      </c>
      <c r="F354" s="27">
        <f>IF($B354="","",Rules!$C$4+SUM($C$5:C354)-SUM($H$5:H354))</f>
        <v/>
      </c>
      <c r="H354" s="22">
        <f>IF($B354="","",ABS(D354))</f>
        <v/>
      </c>
      <c r="I354">
        <f>IF($B354="","",IFERROR(MONTH($A354),0))</f>
        <v/>
      </c>
    </row>
    <row r="355">
      <c r="A355" s="31" t="n"/>
      <c r="B355" s="32" t="n"/>
      <c r="C355" s="33" t="n"/>
      <c r="D355" s="33" t="n"/>
      <c r="E355" s="20">
        <f t="array" ref="E355">IF($B355="","",IFERROR(INDEX(Rules!$C$8:$C$46,MATCH(1,ISNUMBER(SEARCH(Rules!$B$8:$B$46,$B355))*(Rules!$B$8:$B$46&lt;&gt;""),0)),"Uncategorised"))</f>
        <v/>
      </c>
      <c r="F355" s="21">
        <f>IF($B355="","",Rules!$C$4+SUM($C$5:C355)-SUM($H$5:H355))</f>
        <v/>
      </c>
      <c r="H355" s="22">
        <f>IF($B355="","",ABS(D355))</f>
        <v/>
      </c>
      <c r="I355">
        <f>IF($B355="","",IFERROR(MONTH($A355),0))</f>
        <v/>
      </c>
    </row>
    <row r="356">
      <c r="A356" s="28" t="n"/>
      <c r="B356" s="29" t="n"/>
      <c r="C356" s="30" t="n"/>
      <c r="D356" s="30" t="n"/>
      <c r="E356" s="26">
        <f t="array" ref="E356">IF($B356="","",IFERROR(INDEX(Rules!$C$8:$C$46,MATCH(1,ISNUMBER(SEARCH(Rules!$B$8:$B$46,$B356))*(Rules!$B$8:$B$46&lt;&gt;""),0)),"Uncategorised"))</f>
        <v/>
      </c>
      <c r="F356" s="27">
        <f>IF($B356="","",Rules!$C$4+SUM($C$5:C356)-SUM($H$5:H356))</f>
        <v/>
      </c>
      <c r="H356" s="22">
        <f>IF($B356="","",ABS(D356))</f>
        <v/>
      </c>
      <c r="I356">
        <f>IF($B356="","",IFERROR(MONTH($A356),0))</f>
        <v/>
      </c>
    </row>
    <row r="357">
      <c r="A357" s="31" t="n"/>
      <c r="B357" s="32" t="n"/>
      <c r="C357" s="33" t="n"/>
      <c r="D357" s="33" t="n"/>
      <c r="E357" s="20">
        <f t="array" ref="E357">IF($B357="","",IFERROR(INDEX(Rules!$C$8:$C$46,MATCH(1,ISNUMBER(SEARCH(Rules!$B$8:$B$46,$B357))*(Rules!$B$8:$B$46&lt;&gt;""),0)),"Uncategorised"))</f>
        <v/>
      </c>
      <c r="F357" s="21">
        <f>IF($B357="","",Rules!$C$4+SUM($C$5:C357)-SUM($H$5:H357))</f>
        <v/>
      </c>
      <c r="H357" s="22">
        <f>IF($B357="","",ABS(D357))</f>
        <v/>
      </c>
      <c r="I357">
        <f>IF($B357="","",IFERROR(MONTH($A357),0))</f>
        <v/>
      </c>
    </row>
    <row r="358">
      <c r="A358" s="28" t="n"/>
      <c r="B358" s="29" t="n"/>
      <c r="C358" s="30" t="n"/>
      <c r="D358" s="30" t="n"/>
      <c r="E358" s="26">
        <f t="array" ref="E358">IF($B358="","",IFERROR(INDEX(Rules!$C$8:$C$46,MATCH(1,ISNUMBER(SEARCH(Rules!$B$8:$B$46,$B358))*(Rules!$B$8:$B$46&lt;&gt;""),0)),"Uncategorised"))</f>
        <v/>
      </c>
      <c r="F358" s="27">
        <f>IF($B358="","",Rules!$C$4+SUM($C$5:C358)-SUM($H$5:H358))</f>
        <v/>
      </c>
      <c r="H358" s="22">
        <f>IF($B358="","",ABS(D358))</f>
        <v/>
      </c>
      <c r="I358">
        <f>IF($B358="","",IFERROR(MONTH($A358),0))</f>
        <v/>
      </c>
    </row>
    <row r="359">
      <c r="A359" s="31" t="n"/>
      <c r="B359" s="32" t="n"/>
      <c r="C359" s="33" t="n"/>
      <c r="D359" s="33" t="n"/>
      <c r="E359" s="20">
        <f t="array" ref="E359">IF($B359="","",IFERROR(INDEX(Rules!$C$8:$C$46,MATCH(1,ISNUMBER(SEARCH(Rules!$B$8:$B$46,$B359))*(Rules!$B$8:$B$46&lt;&gt;""),0)),"Uncategorised"))</f>
        <v/>
      </c>
      <c r="F359" s="21">
        <f>IF($B359="","",Rules!$C$4+SUM($C$5:C359)-SUM($H$5:H359))</f>
        <v/>
      </c>
      <c r="H359" s="22">
        <f>IF($B359="","",ABS(D359))</f>
        <v/>
      </c>
      <c r="I359">
        <f>IF($B359="","",IFERROR(MONTH($A359),0))</f>
        <v/>
      </c>
    </row>
    <row r="360">
      <c r="A360" s="28" t="n"/>
      <c r="B360" s="29" t="n"/>
      <c r="C360" s="30" t="n"/>
      <c r="D360" s="30" t="n"/>
      <c r="E360" s="26">
        <f t="array" ref="E360">IF($B360="","",IFERROR(INDEX(Rules!$C$8:$C$46,MATCH(1,ISNUMBER(SEARCH(Rules!$B$8:$B$46,$B360))*(Rules!$B$8:$B$46&lt;&gt;""),0)),"Uncategorised"))</f>
        <v/>
      </c>
      <c r="F360" s="27">
        <f>IF($B360="","",Rules!$C$4+SUM($C$5:C360)-SUM($H$5:H360))</f>
        <v/>
      </c>
      <c r="H360" s="22">
        <f>IF($B360="","",ABS(D360))</f>
        <v/>
      </c>
      <c r="I360">
        <f>IF($B360="","",IFERROR(MONTH($A360),0))</f>
        <v/>
      </c>
    </row>
    <row r="361">
      <c r="A361" s="31" t="n"/>
      <c r="B361" s="32" t="n"/>
      <c r="C361" s="33" t="n"/>
      <c r="D361" s="33" t="n"/>
      <c r="E361" s="20">
        <f t="array" ref="E361">IF($B361="","",IFERROR(INDEX(Rules!$C$8:$C$46,MATCH(1,ISNUMBER(SEARCH(Rules!$B$8:$B$46,$B361))*(Rules!$B$8:$B$46&lt;&gt;""),0)),"Uncategorised"))</f>
        <v/>
      </c>
      <c r="F361" s="21">
        <f>IF($B361="","",Rules!$C$4+SUM($C$5:C361)-SUM($H$5:H361))</f>
        <v/>
      </c>
      <c r="H361" s="22">
        <f>IF($B361="","",ABS(D361))</f>
        <v/>
      </c>
      <c r="I361">
        <f>IF($B361="","",IFERROR(MONTH($A361),0))</f>
        <v/>
      </c>
    </row>
    <row r="362">
      <c r="A362" s="28" t="n"/>
      <c r="B362" s="29" t="n"/>
      <c r="C362" s="30" t="n"/>
      <c r="D362" s="30" t="n"/>
      <c r="E362" s="26">
        <f t="array" ref="E362">IF($B362="","",IFERROR(INDEX(Rules!$C$8:$C$46,MATCH(1,ISNUMBER(SEARCH(Rules!$B$8:$B$46,$B362))*(Rules!$B$8:$B$46&lt;&gt;""),0)),"Uncategorised"))</f>
        <v/>
      </c>
      <c r="F362" s="27">
        <f>IF($B362="","",Rules!$C$4+SUM($C$5:C362)-SUM($H$5:H362))</f>
        <v/>
      </c>
      <c r="H362" s="22">
        <f>IF($B362="","",ABS(D362))</f>
        <v/>
      </c>
      <c r="I362">
        <f>IF($B362="","",IFERROR(MONTH($A362),0))</f>
        <v/>
      </c>
    </row>
    <row r="363">
      <c r="A363" s="31" t="n"/>
      <c r="B363" s="32" t="n"/>
      <c r="C363" s="33" t="n"/>
      <c r="D363" s="33" t="n"/>
      <c r="E363" s="20">
        <f t="array" ref="E363">IF($B363="","",IFERROR(INDEX(Rules!$C$8:$C$46,MATCH(1,ISNUMBER(SEARCH(Rules!$B$8:$B$46,$B363))*(Rules!$B$8:$B$46&lt;&gt;""),0)),"Uncategorised"))</f>
        <v/>
      </c>
      <c r="F363" s="21">
        <f>IF($B363="","",Rules!$C$4+SUM($C$5:C363)-SUM($H$5:H363))</f>
        <v/>
      </c>
      <c r="H363" s="22">
        <f>IF($B363="","",ABS(D363))</f>
        <v/>
      </c>
      <c r="I363">
        <f>IF($B363="","",IFERROR(MONTH($A363),0))</f>
        <v/>
      </c>
    </row>
    <row r="364">
      <c r="A364" s="28" t="n"/>
      <c r="B364" s="29" t="n"/>
      <c r="C364" s="30" t="n"/>
      <c r="D364" s="30" t="n"/>
      <c r="E364" s="26">
        <f t="array" ref="E364">IF($B364="","",IFERROR(INDEX(Rules!$C$8:$C$46,MATCH(1,ISNUMBER(SEARCH(Rules!$B$8:$B$46,$B364))*(Rules!$B$8:$B$46&lt;&gt;""),0)),"Uncategorised"))</f>
        <v/>
      </c>
      <c r="F364" s="27">
        <f>IF($B364="","",Rules!$C$4+SUM($C$5:C364)-SUM($H$5:H364))</f>
        <v/>
      </c>
      <c r="H364" s="22">
        <f>IF($B364="","",ABS(D364))</f>
        <v/>
      </c>
      <c r="I364">
        <f>IF($B364="","",IFERROR(MONTH($A364),0))</f>
        <v/>
      </c>
    </row>
    <row r="365">
      <c r="A365" s="31" t="n"/>
      <c r="B365" s="32" t="n"/>
      <c r="C365" s="33" t="n"/>
      <c r="D365" s="33" t="n"/>
      <c r="E365" s="20">
        <f t="array" ref="E365">IF($B365="","",IFERROR(INDEX(Rules!$C$8:$C$46,MATCH(1,ISNUMBER(SEARCH(Rules!$B$8:$B$46,$B365))*(Rules!$B$8:$B$46&lt;&gt;""),0)),"Uncategorised"))</f>
        <v/>
      </c>
      <c r="F365" s="21">
        <f>IF($B365="","",Rules!$C$4+SUM($C$5:C365)-SUM($H$5:H365))</f>
        <v/>
      </c>
      <c r="H365" s="22">
        <f>IF($B365="","",ABS(D365))</f>
        <v/>
      </c>
      <c r="I365">
        <f>IF($B365="","",IFERROR(MONTH($A365),0))</f>
        <v/>
      </c>
    </row>
    <row r="366">
      <c r="A366" s="28" t="n"/>
      <c r="B366" s="29" t="n"/>
      <c r="C366" s="30" t="n"/>
      <c r="D366" s="30" t="n"/>
      <c r="E366" s="26">
        <f t="array" ref="E366">IF($B366="","",IFERROR(INDEX(Rules!$C$8:$C$46,MATCH(1,ISNUMBER(SEARCH(Rules!$B$8:$B$46,$B366))*(Rules!$B$8:$B$46&lt;&gt;""),0)),"Uncategorised"))</f>
        <v/>
      </c>
      <c r="F366" s="27">
        <f>IF($B366="","",Rules!$C$4+SUM($C$5:C366)-SUM($H$5:H366))</f>
        <v/>
      </c>
      <c r="H366" s="22">
        <f>IF($B366="","",ABS(D366))</f>
        <v/>
      </c>
      <c r="I366">
        <f>IF($B366="","",IFERROR(MONTH($A366),0))</f>
        <v/>
      </c>
    </row>
    <row r="367">
      <c r="A367" s="31" t="n"/>
      <c r="B367" s="32" t="n"/>
      <c r="C367" s="33" t="n"/>
      <c r="D367" s="33" t="n"/>
      <c r="E367" s="20">
        <f t="array" ref="E367">IF($B367="","",IFERROR(INDEX(Rules!$C$8:$C$46,MATCH(1,ISNUMBER(SEARCH(Rules!$B$8:$B$46,$B367))*(Rules!$B$8:$B$46&lt;&gt;""),0)),"Uncategorised"))</f>
        <v/>
      </c>
      <c r="F367" s="21">
        <f>IF($B367="","",Rules!$C$4+SUM($C$5:C367)-SUM($H$5:H367))</f>
        <v/>
      </c>
      <c r="H367" s="22">
        <f>IF($B367="","",ABS(D367))</f>
        <v/>
      </c>
      <c r="I367">
        <f>IF($B367="","",IFERROR(MONTH($A367),0))</f>
        <v/>
      </c>
    </row>
    <row r="368">
      <c r="A368" s="28" t="n"/>
      <c r="B368" s="29" t="n"/>
      <c r="C368" s="30" t="n"/>
      <c r="D368" s="30" t="n"/>
      <c r="E368" s="26">
        <f t="array" ref="E368">IF($B368="","",IFERROR(INDEX(Rules!$C$8:$C$46,MATCH(1,ISNUMBER(SEARCH(Rules!$B$8:$B$46,$B368))*(Rules!$B$8:$B$46&lt;&gt;""),0)),"Uncategorised"))</f>
        <v/>
      </c>
      <c r="F368" s="27">
        <f>IF($B368="","",Rules!$C$4+SUM($C$5:C368)-SUM($H$5:H368))</f>
        <v/>
      </c>
      <c r="H368" s="22">
        <f>IF($B368="","",ABS(D368))</f>
        <v/>
      </c>
      <c r="I368">
        <f>IF($B368="","",IFERROR(MONTH($A368),0))</f>
        <v/>
      </c>
    </row>
    <row r="369">
      <c r="A369" s="31" t="n"/>
      <c r="B369" s="32" t="n"/>
      <c r="C369" s="33" t="n"/>
      <c r="D369" s="33" t="n"/>
      <c r="E369" s="20">
        <f t="array" ref="E369">IF($B369="","",IFERROR(INDEX(Rules!$C$8:$C$46,MATCH(1,ISNUMBER(SEARCH(Rules!$B$8:$B$46,$B369))*(Rules!$B$8:$B$46&lt;&gt;""),0)),"Uncategorised"))</f>
        <v/>
      </c>
      <c r="F369" s="21">
        <f>IF($B369="","",Rules!$C$4+SUM($C$5:C369)-SUM($H$5:H369))</f>
        <v/>
      </c>
      <c r="H369" s="22">
        <f>IF($B369="","",ABS(D369))</f>
        <v/>
      </c>
      <c r="I369">
        <f>IF($B369="","",IFERROR(MONTH($A369),0))</f>
        <v/>
      </c>
    </row>
    <row r="370">
      <c r="A370" s="28" t="n"/>
      <c r="B370" s="29" t="n"/>
      <c r="C370" s="30" t="n"/>
      <c r="D370" s="30" t="n"/>
      <c r="E370" s="26">
        <f t="array" ref="E370">IF($B370="","",IFERROR(INDEX(Rules!$C$8:$C$46,MATCH(1,ISNUMBER(SEARCH(Rules!$B$8:$B$46,$B370))*(Rules!$B$8:$B$46&lt;&gt;""),0)),"Uncategorised"))</f>
        <v/>
      </c>
      <c r="F370" s="27">
        <f>IF($B370="","",Rules!$C$4+SUM($C$5:C370)-SUM($H$5:H370))</f>
        <v/>
      </c>
      <c r="H370" s="22">
        <f>IF($B370="","",ABS(D370))</f>
        <v/>
      </c>
      <c r="I370">
        <f>IF($B370="","",IFERROR(MONTH($A370),0))</f>
        <v/>
      </c>
    </row>
    <row r="371">
      <c r="A371" s="31" t="n"/>
      <c r="B371" s="32" t="n"/>
      <c r="C371" s="33" t="n"/>
      <c r="D371" s="33" t="n"/>
      <c r="E371" s="20">
        <f t="array" ref="E371">IF($B371="","",IFERROR(INDEX(Rules!$C$8:$C$46,MATCH(1,ISNUMBER(SEARCH(Rules!$B$8:$B$46,$B371))*(Rules!$B$8:$B$46&lt;&gt;""),0)),"Uncategorised"))</f>
        <v/>
      </c>
      <c r="F371" s="21">
        <f>IF($B371="","",Rules!$C$4+SUM($C$5:C371)-SUM($H$5:H371))</f>
        <v/>
      </c>
      <c r="H371" s="22">
        <f>IF($B371="","",ABS(D371))</f>
        <v/>
      </c>
      <c r="I371">
        <f>IF($B371="","",IFERROR(MONTH($A371),0))</f>
        <v/>
      </c>
    </row>
    <row r="372">
      <c r="A372" s="28" t="n"/>
      <c r="B372" s="29" t="n"/>
      <c r="C372" s="30" t="n"/>
      <c r="D372" s="30" t="n"/>
      <c r="E372" s="26">
        <f t="array" ref="E372">IF($B372="","",IFERROR(INDEX(Rules!$C$8:$C$46,MATCH(1,ISNUMBER(SEARCH(Rules!$B$8:$B$46,$B372))*(Rules!$B$8:$B$46&lt;&gt;""),0)),"Uncategorised"))</f>
        <v/>
      </c>
      <c r="F372" s="27">
        <f>IF($B372="","",Rules!$C$4+SUM($C$5:C372)-SUM($H$5:H372))</f>
        <v/>
      </c>
      <c r="H372" s="22">
        <f>IF($B372="","",ABS(D372))</f>
        <v/>
      </c>
      <c r="I372">
        <f>IF($B372="","",IFERROR(MONTH($A372),0))</f>
        <v/>
      </c>
    </row>
    <row r="373">
      <c r="A373" s="31" t="n"/>
      <c r="B373" s="32" t="n"/>
      <c r="C373" s="33" t="n"/>
      <c r="D373" s="33" t="n"/>
      <c r="E373" s="20">
        <f t="array" ref="E373">IF($B373="","",IFERROR(INDEX(Rules!$C$8:$C$46,MATCH(1,ISNUMBER(SEARCH(Rules!$B$8:$B$46,$B373))*(Rules!$B$8:$B$46&lt;&gt;""),0)),"Uncategorised"))</f>
        <v/>
      </c>
      <c r="F373" s="21">
        <f>IF($B373="","",Rules!$C$4+SUM($C$5:C373)-SUM($H$5:H373))</f>
        <v/>
      </c>
      <c r="H373" s="22">
        <f>IF($B373="","",ABS(D373))</f>
        <v/>
      </c>
      <c r="I373">
        <f>IF($B373="","",IFERROR(MONTH($A373),0))</f>
        <v/>
      </c>
    </row>
    <row r="374">
      <c r="A374" s="28" t="n"/>
      <c r="B374" s="29" t="n"/>
      <c r="C374" s="30" t="n"/>
      <c r="D374" s="30" t="n"/>
      <c r="E374" s="26">
        <f t="array" ref="E374">IF($B374="","",IFERROR(INDEX(Rules!$C$8:$C$46,MATCH(1,ISNUMBER(SEARCH(Rules!$B$8:$B$46,$B374))*(Rules!$B$8:$B$46&lt;&gt;""),0)),"Uncategorised"))</f>
        <v/>
      </c>
      <c r="F374" s="27">
        <f>IF($B374="","",Rules!$C$4+SUM($C$5:C374)-SUM($H$5:H374))</f>
        <v/>
      </c>
      <c r="H374" s="22">
        <f>IF($B374="","",ABS(D374))</f>
        <v/>
      </c>
      <c r="I374">
        <f>IF($B374="","",IFERROR(MONTH($A374),0))</f>
        <v/>
      </c>
    </row>
    <row r="375">
      <c r="A375" s="31" t="n"/>
      <c r="B375" s="32" t="n"/>
      <c r="C375" s="33" t="n"/>
      <c r="D375" s="33" t="n"/>
      <c r="E375" s="20">
        <f t="array" ref="E375">IF($B375="","",IFERROR(INDEX(Rules!$C$8:$C$46,MATCH(1,ISNUMBER(SEARCH(Rules!$B$8:$B$46,$B375))*(Rules!$B$8:$B$46&lt;&gt;""),0)),"Uncategorised"))</f>
        <v/>
      </c>
      <c r="F375" s="21">
        <f>IF($B375="","",Rules!$C$4+SUM($C$5:C375)-SUM($H$5:H375))</f>
        <v/>
      </c>
      <c r="H375" s="22">
        <f>IF($B375="","",ABS(D375))</f>
        <v/>
      </c>
      <c r="I375">
        <f>IF($B375="","",IFERROR(MONTH($A375),0))</f>
        <v/>
      </c>
    </row>
    <row r="376">
      <c r="A376" s="28" t="n"/>
      <c r="B376" s="29" t="n"/>
      <c r="C376" s="30" t="n"/>
      <c r="D376" s="30" t="n"/>
      <c r="E376" s="26">
        <f t="array" ref="E376">IF($B376="","",IFERROR(INDEX(Rules!$C$8:$C$46,MATCH(1,ISNUMBER(SEARCH(Rules!$B$8:$B$46,$B376))*(Rules!$B$8:$B$46&lt;&gt;""),0)),"Uncategorised"))</f>
        <v/>
      </c>
      <c r="F376" s="27">
        <f>IF($B376="","",Rules!$C$4+SUM($C$5:C376)-SUM($H$5:H376))</f>
        <v/>
      </c>
      <c r="H376" s="22">
        <f>IF($B376="","",ABS(D376))</f>
        <v/>
      </c>
      <c r="I376">
        <f>IF($B376="","",IFERROR(MONTH($A376),0))</f>
        <v/>
      </c>
    </row>
    <row r="377">
      <c r="A377" s="31" t="n"/>
      <c r="B377" s="32" t="n"/>
      <c r="C377" s="33" t="n"/>
      <c r="D377" s="33" t="n"/>
      <c r="E377" s="20">
        <f t="array" ref="E377">IF($B377="","",IFERROR(INDEX(Rules!$C$8:$C$46,MATCH(1,ISNUMBER(SEARCH(Rules!$B$8:$B$46,$B377))*(Rules!$B$8:$B$46&lt;&gt;""),0)),"Uncategorised"))</f>
        <v/>
      </c>
      <c r="F377" s="21">
        <f>IF($B377="","",Rules!$C$4+SUM($C$5:C377)-SUM($H$5:H377))</f>
        <v/>
      </c>
      <c r="H377" s="22">
        <f>IF($B377="","",ABS(D377))</f>
        <v/>
      </c>
      <c r="I377">
        <f>IF($B377="","",IFERROR(MONTH($A377),0))</f>
        <v/>
      </c>
    </row>
    <row r="378">
      <c r="A378" s="28" t="n"/>
      <c r="B378" s="29" t="n"/>
      <c r="C378" s="30" t="n"/>
      <c r="D378" s="30" t="n"/>
      <c r="E378" s="26">
        <f t="array" ref="E378">IF($B378="","",IFERROR(INDEX(Rules!$C$8:$C$46,MATCH(1,ISNUMBER(SEARCH(Rules!$B$8:$B$46,$B378))*(Rules!$B$8:$B$46&lt;&gt;""),0)),"Uncategorised"))</f>
        <v/>
      </c>
      <c r="F378" s="27">
        <f>IF($B378="","",Rules!$C$4+SUM($C$5:C378)-SUM($H$5:H378))</f>
        <v/>
      </c>
      <c r="H378" s="22">
        <f>IF($B378="","",ABS(D378))</f>
        <v/>
      </c>
      <c r="I378">
        <f>IF($B378="","",IFERROR(MONTH($A378),0))</f>
        <v/>
      </c>
    </row>
    <row r="379">
      <c r="A379" s="31" t="n"/>
      <c r="B379" s="32" t="n"/>
      <c r="C379" s="33" t="n"/>
      <c r="D379" s="33" t="n"/>
      <c r="E379" s="20">
        <f t="array" ref="E379">IF($B379="","",IFERROR(INDEX(Rules!$C$8:$C$46,MATCH(1,ISNUMBER(SEARCH(Rules!$B$8:$B$46,$B379))*(Rules!$B$8:$B$46&lt;&gt;""),0)),"Uncategorised"))</f>
        <v/>
      </c>
      <c r="F379" s="21">
        <f>IF($B379="","",Rules!$C$4+SUM($C$5:C379)-SUM($H$5:H379))</f>
        <v/>
      </c>
      <c r="H379" s="22">
        <f>IF($B379="","",ABS(D379))</f>
        <v/>
      </c>
      <c r="I379">
        <f>IF($B379="","",IFERROR(MONTH($A379),0))</f>
        <v/>
      </c>
    </row>
    <row r="380">
      <c r="A380" s="28" t="n"/>
      <c r="B380" s="29" t="n"/>
      <c r="C380" s="30" t="n"/>
      <c r="D380" s="30" t="n"/>
      <c r="E380" s="26">
        <f t="array" ref="E380">IF($B380="","",IFERROR(INDEX(Rules!$C$8:$C$46,MATCH(1,ISNUMBER(SEARCH(Rules!$B$8:$B$46,$B380))*(Rules!$B$8:$B$46&lt;&gt;""),0)),"Uncategorised"))</f>
        <v/>
      </c>
      <c r="F380" s="27">
        <f>IF($B380="","",Rules!$C$4+SUM($C$5:C380)-SUM($H$5:H380))</f>
        <v/>
      </c>
      <c r="H380" s="22">
        <f>IF($B380="","",ABS(D380))</f>
        <v/>
      </c>
      <c r="I380">
        <f>IF($B380="","",IFERROR(MONTH($A380),0))</f>
        <v/>
      </c>
    </row>
    <row r="381">
      <c r="A381" s="31" t="n"/>
      <c r="B381" s="32" t="n"/>
      <c r="C381" s="33" t="n"/>
      <c r="D381" s="33" t="n"/>
      <c r="E381" s="20">
        <f t="array" ref="E381">IF($B381="","",IFERROR(INDEX(Rules!$C$8:$C$46,MATCH(1,ISNUMBER(SEARCH(Rules!$B$8:$B$46,$B381))*(Rules!$B$8:$B$46&lt;&gt;""),0)),"Uncategorised"))</f>
        <v/>
      </c>
      <c r="F381" s="21">
        <f>IF($B381="","",Rules!$C$4+SUM($C$5:C381)-SUM($H$5:H381))</f>
        <v/>
      </c>
      <c r="H381" s="22">
        <f>IF($B381="","",ABS(D381))</f>
        <v/>
      </c>
      <c r="I381">
        <f>IF($B381="","",IFERROR(MONTH($A381),0))</f>
        <v/>
      </c>
    </row>
    <row r="382">
      <c r="A382" s="28" t="n"/>
      <c r="B382" s="29" t="n"/>
      <c r="C382" s="30" t="n"/>
      <c r="D382" s="30" t="n"/>
      <c r="E382" s="26">
        <f t="array" ref="E382">IF($B382="","",IFERROR(INDEX(Rules!$C$8:$C$46,MATCH(1,ISNUMBER(SEARCH(Rules!$B$8:$B$46,$B382))*(Rules!$B$8:$B$46&lt;&gt;""),0)),"Uncategorised"))</f>
        <v/>
      </c>
      <c r="F382" s="27">
        <f>IF($B382="","",Rules!$C$4+SUM($C$5:C382)-SUM($H$5:H382))</f>
        <v/>
      </c>
      <c r="H382" s="22">
        <f>IF($B382="","",ABS(D382))</f>
        <v/>
      </c>
      <c r="I382">
        <f>IF($B382="","",IFERROR(MONTH($A382),0))</f>
        <v/>
      </c>
    </row>
    <row r="383">
      <c r="A383" s="31" t="n"/>
      <c r="B383" s="32" t="n"/>
      <c r="C383" s="33" t="n"/>
      <c r="D383" s="33" t="n"/>
      <c r="E383" s="20">
        <f t="array" ref="E383">IF($B383="","",IFERROR(INDEX(Rules!$C$8:$C$46,MATCH(1,ISNUMBER(SEARCH(Rules!$B$8:$B$46,$B383))*(Rules!$B$8:$B$46&lt;&gt;""),0)),"Uncategorised"))</f>
        <v/>
      </c>
      <c r="F383" s="21">
        <f>IF($B383="","",Rules!$C$4+SUM($C$5:C383)-SUM($H$5:H383))</f>
        <v/>
      </c>
      <c r="H383" s="22">
        <f>IF($B383="","",ABS(D383))</f>
        <v/>
      </c>
      <c r="I383">
        <f>IF($B383="","",IFERROR(MONTH($A383),0))</f>
        <v/>
      </c>
    </row>
    <row r="384">
      <c r="A384" s="28" t="n"/>
      <c r="B384" s="29" t="n"/>
      <c r="C384" s="30" t="n"/>
      <c r="D384" s="30" t="n"/>
      <c r="E384" s="26">
        <f t="array" ref="E384">IF($B384="","",IFERROR(INDEX(Rules!$C$8:$C$46,MATCH(1,ISNUMBER(SEARCH(Rules!$B$8:$B$46,$B384))*(Rules!$B$8:$B$46&lt;&gt;""),0)),"Uncategorised"))</f>
        <v/>
      </c>
      <c r="F384" s="27">
        <f>IF($B384="","",Rules!$C$4+SUM($C$5:C384)-SUM($H$5:H384))</f>
        <v/>
      </c>
      <c r="H384" s="22">
        <f>IF($B384="","",ABS(D384))</f>
        <v/>
      </c>
      <c r="I384">
        <f>IF($B384="","",IFERROR(MONTH($A384),0))</f>
        <v/>
      </c>
    </row>
    <row r="385">
      <c r="A385" s="31" t="n"/>
      <c r="B385" s="32" t="n"/>
      <c r="C385" s="33" t="n"/>
      <c r="D385" s="33" t="n"/>
      <c r="E385" s="20">
        <f t="array" ref="E385">IF($B385="","",IFERROR(INDEX(Rules!$C$8:$C$46,MATCH(1,ISNUMBER(SEARCH(Rules!$B$8:$B$46,$B385))*(Rules!$B$8:$B$46&lt;&gt;""),0)),"Uncategorised"))</f>
        <v/>
      </c>
      <c r="F385" s="21">
        <f>IF($B385="","",Rules!$C$4+SUM($C$5:C385)-SUM($H$5:H385))</f>
        <v/>
      </c>
      <c r="H385" s="22">
        <f>IF($B385="","",ABS(D385))</f>
        <v/>
      </c>
      <c r="I385">
        <f>IF($B385="","",IFERROR(MONTH($A385),0))</f>
        <v/>
      </c>
    </row>
    <row r="386">
      <c r="A386" s="28" t="n"/>
      <c r="B386" s="29" t="n"/>
      <c r="C386" s="30" t="n"/>
      <c r="D386" s="30" t="n"/>
      <c r="E386" s="26">
        <f t="array" ref="E386">IF($B386="","",IFERROR(INDEX(Rules!$C$8:$C$46,MATCH(1,ISNUMBER(SEARCH(Rules!$B$8:$B$46,$B386))*(Rules!$B$8:$B$46&lt;&gt;""),0)),"Uncategorised"))</f>
        <v/>
      </c>
      <c r="F386" s="27">
        <f>IF($B386="","",Rules!$C$4+SUM($C$5:C386)-SUM($H$5:H386))</f>
        <v/>
      </c>
      <c r="H386" s="22">
        <f>IF($B386="","",ABS(D386))</f>
        <v/>
      </c>
      <c r="I386">
        <f>IF($B386="","",IFERROR(MONTH($A386),0))</f>
        <v/>
      </c>
    </row>
    <row r="387">
      <c r="A387" s="31" t="n"/>
      <c r="B387" s="32" t="n"/>
      <c r="C387" s="33" t="n"/>
      <c r="D387" s="33" t="n"/>
      <c r="E387" s="20">
        <f t="array" ref="E387">IF($B387="","",IFERROR(INDEX(Rules!$C$8:$C$46,MATCH(1,ISNUMBER(SEARCH(Rules!$B$8:$B$46,$B387))*(Rules!$B$8:$B$46&lt;&gt;""),0)),"Uncategorised"))</f>
        <v/>
      </c>
      <c r="F387" s="21">
        <f>IF($B387="","",Rules!$C$4+SUM($C$5:C387)-SUM($H$5:H387))</f>
        <v/>
      </c>
      <c r="H387" s="22">
        <f>IF($B387="","",ABS(D387))</f>
        <v/>
      </c>
      <c r="I387">
        <f>IF($B387="","",IFERROR(MONTH($A387),0))</f>
        <v/>
      </c>
    </row>
    <row r="388">
      <c r="A388" s="28" t="n"/>
      <c r="B388" s="29" t="n"/>
      <c r="C388" s="30" t="n"/>
      <c r="D388" s="30" t="n"/>
      <c r="E388" s="26">
        <f t="array" ref="E388">IF($B388="","",IFERROR(INDEX(Rules!$C$8:$C$46,MATCH(1,ISNUMBER(SEARCH(Rules!$B$8:$B$46,$B388))*(Rules!$B$8:$B$46&lt;&gt;""),0)),"Uncategorised"))</f>
        <v/>
      </c>
      <c r="F388" s="27">
        <f>IF($B388="","",Rules!$C$4+SUM($C$5:C388)-SUM($H$5:H388))</f>
        <v/>
      </c>
      <c r="H388" s="22">
        <f>IF($B388="","",ABS(D388))</f>
        <v/>
      </c>
      <c r="I388">
        <f>IF($B388="","",IFERROR(MONTH($A388),0))</f>
        <v/>
      </c>
    </row>
    <row r="389">
      <c r="A389" s="31" t="n"/>
      <c r="B389" s="32" t="n"/>
      <c r="C389" s="33" t="n"/>
      <c r="D389" s="33" t="n"/>
      <c r="E389" s="20">
        <f t="array" ref="E389">IF($B389="","",IFERROR(INDEX(Rules!$C$8:$C$46,MATCH(1,ISNUMBER(SEARCH(Rules!$B$8:$B$46,$B389))*(Rules!$B$8:$B$46&lt;&gt;""),0)),"Uncategorised"))</f>
        <v/>
      </c>
      <c r="F389" s="21">
        <f>IF($B389="","",Rules!$C$4+SUM($C$5:C389)-SUM($H$5:H389))</f>
        <v/>
      </c>
      <c r="H389" s="22">
        <f>IF($B389="","",ABS(D389))</f>
        <v/>
      </c>
      <c r="I389">
        <f>IF($B389="","",IFERROR(MONTH($A389),0))</f>
        <v/>
      </c>
    </row>
    <row r="390">
      <c r="A390" s="28" t="n"/>
      <c r="B390" s="29" t="n"/>
      <c r="C390" s="30" t="n"/>
      <c r="D390" s="30" t="n"/>
      <c r="E390" s="26">
        <f t="array" ref="E390">IF($B390="","",IFERROR(INDEX(Rules!$C$8:$C$46,MATCH(1,ISNUMBER(SEARCH(Rules!$B$8:$B$46,$B390))*(Rules!$B$8:$B$46&lt;&gt;""),0)),"Uncategorised"))</f>
        <v/>
      </c>
      <c r="F390" s="27">
        <f>IF($B390="","",Rules!$C$4+SUM($C$5:C390)-SUM($H$5:H390))</f>
        <v/>
      </c>
      <c r="H390" s="22">
        <f>IF($B390="","",ABS(D390))</f>
        <v/>
      </c>
      <c r="I390">
        <f>IF($B390="","",IFERROR(MONTH($A390),0))</f>
        <v/>
      </c>
    </row>
    <row r="391">
      <c r="A391" s="31" t="n"/>
      <c r="B391" s="32" t="n"/>
      <c r="C391" s="33" t="n"/>
      <c r="D391" s="33" t="n"/>
      <c r="E391" s="20">
        <f t="array" ref="E391">IF($B391="","",IFERROR(INDEX(Rules!$C$8:$C$46,MATCH(1,ISNUMBER(SEARCH(Rules!$B$8:$B$46,$B391))*(Rules!$B$8:$B$46&lt;&gt;""),0)),"Uncategorised"))</f>
        <v/>
      </c>
      <c r="F391" s="21">
        <f>IF($B391="","",Rules!$C$4+SUM($C$5:C391)-SUM($H$5:H391))</f>
        <v/>
      </c>
      <c r="H391" s="22">
        <f>IF($B391="","",ABS(D391))</f>
        <v/>
      </c>
      <c r="I391">
        <f>IF($B391="","",IFERROR(MONTH($A391),0))</f>
        <v/>
      </c>
    </row>
    <row r="392">
      <c r="A392" s="28" t="n"/>
      <c r="B392" s="29" t="n"/>
      <c r="C392" s="30" t="n"/>
      <c r="D392" s="30" t="n"/>
      <c r="E392" s="26">
        <f t="array" ref="E392">IF($B392="","",IFERROR(INDEX(Rules!$C$8:$C$46,MATCH(1,ISNUMBER(SEARCH(Rules!$B$8:$B$46,$B392))*(Rules!$B$8:$B$46&lt;&gt;""),0)),"Uncategorised"))</f>
        <v/>
      </c>
      <c r="F392" s="27">
        <f>IF($B392="","",Rules!$C$4+SUM($C$5:C392)-SUM($H$5:H392))</f>
        <v/>
      </c>
      <c r="H392" s="22">
        <f>IF($B392="","",ABS(D392))</f>
        <v/>
      </c>
      <c r="I392">
        <f>IF($B392="","",IFERROR(MONTH($A392),0))</f>
        <v/>
      </c>
    </row>
    <row r="393">
      <c r="A393" s="31" t="n"/>
      <c r="B393" s="32" t="n"/>
      <c r="C393" s="33" t="n"/>
      <c r="D393" s="33" t="n"/>
      <c r="E393" s="20">
        <f t="array" ref="E393">IF($B393="","",IFERROR(INDEX(Rules!$C$8:$C$46,MATCH(1,ISNUMBER(SEARCH(Rules!$B$8:$B$46,$B393))*(Rules!$B$8:$B$46&lt;&gt;""),0)),"Uncategorised"))</f>
        <v/>
      </c>
      <c r="F393" s="21">
        <f>IF($B393="","",Rules!$C$4+SUM($C$5:C393)-SUM($H$5:H393))</f>
        <v/>
      </c>
      <c r="H393" s="22">
        <f>IF($B393="","",ABS(D393))</f>
        <v/>
      </c>
      <c r="I393">
        <f>IF($B393="","",IFERROR(MONTH($A393),0))</f>
        <v/>
      </c>
    </row>
    <row r="394">
      <c r="A394" s="28" t="n"/>
      <c r="B394" s="29" t="n"/>
      <c r="C394" s="30" t="n"/>
      <c r="D394" s="30" t="n"/>
      <c r="E394" s="26">
        <f t="array" ref="E394">IF($B394="","",IFERROR(INDEX(Rules!$C$8:$C$46,MATCH(1,ISNUMBER(SEARCH(Rules!$B$8:$B$46,$B394))*(Rules!$B$8:$B$46&lt;&gt;""),0)),"Uncategorised"))</f>
        <v/>
      </c>
      <c r="F394" s="27">
        <f>IF($B394="","",Rules!$C$4+SUM($C$5:C394)-SUM($H$5:H394))</f>
        <v/>
      </c>
      <c r="H394" s="22">
        <f>IF($B394="","",ABS(D394))</f>
        <v/>
      </c>
      <c r="I394">
        <f>IF($B394="","",IFERROR(MONTH($A394),0))</f>
        <v/>
      </c>
    </row>
    <row r="395">
      <c r="A395" s="31" t="n"/>
      <c r="B395" s="32" t="n"/>
      <c r="C395" s="33" t="n"/>
      <c r="D395" s="33" t="n"/>
      <c r="E395" s="20">
        <f t="array" ref="E395">IF($B395="","",IFERROR(INDEX(Rules!$C$8:$C$46,MATCH(1,ISNUMBER(SEARCH(Rules!$B$8:$B$46,$B395))*(Rules!$B$8:$B$46&lt;&gt;""),0)),"Uncategorised"))</f>
        <v/>
      </c>
      <c r="F395" s="21">
        <f>IF($B395="","",Rules!$C$4+SUM($C$5:C395)-SUM($H$5:H395))</f>
        <v/>
      </c>
      <c r="H395" s="22">
        <f>IF($B395="","",ABS(D395))</f>
        <v/>
      </c>
      <c r="I395">
        <f>IF($B395="","",IFERROR(MONTH($A395),0))</f>
        <v/>
      </c>
    </row>
    <row r="396">
      <c r="A396" s="28" t="n"/>
      <c r="B396" s="29" t="n"/>
      <c r="C396" s="30" t="n"/>
      <c r="D396" s="30" t="n"/>
      <c r="E396" s="26">
        <f t="array" ref="E396">IF($B396="","",IFERROR(INDEX(Rules!$C$8:$C$46,MATCH(1,ISNUMBER(SEARCH(Rules!$B$8:$B$46,$B396))*(Rules!$B$8:$B$46&lt;&gt;""),0)),"Uncategorised"))</f>
        <v/>
      </c>
      <c r="F396" s="27">
        <f>IF($B396="","",Rules!$C$4+SUM($C$5:C396)-SUM($H$5:H396))</f>
        <v/>
      </c>
      <c r="H396" s="22">
        <f>IF($B396="","",ABS(D396))</f>
        <v/>
      </c>
      <c r="I396">
        <f>IF($B396="","",IFERROR(MONTH($A396),0))</f>
        <v/>
      </c>
    </row>
    <row r="397">
      <c r="A397" s="31" t="n"/>
      <c r="B397" s="32" t="n"/>
      <c r="C397" s="33" t="n"/>
      <c r="D397" s="33" t="n"/>
      <c r="E397" s="20">
        <f t="array" ref="E397">IF($B397="","",IFERROR(INDEX(Rules!$C$8:$C$46,MATCH(1,ISNUMBER(SEARCH(Rules!$B$8:$B$46,$B397))*(Rules!$B$8:$B$46&lt;&gt;""),0)),"Uncategorised"))</f>
        <v/>
      </c>
      <c r="F397" s="21">
        <f>IF($B397="","",Rules!$C$4+SUM($C$5:C397)-SUM($H$5:H397))</f>
        <v/>
      </c>
      <c r="H397" s="22">
        <f>IF($B397="","",ABS(D397))</f>
        <v/>
      </c>
      <c r="I397">
        <f>IF($B397="","",IFERROR(MONTH($A397),0))</f>
        <v/>
      </c>
    </row>
    <row r="398">
      <c r="A398" s="28" t="n"/>
      <c r="B398" s="29" t="n"/>
      <c r="C398" s="30" t="n"/>
      <c r="D398" s="30" t="n"/>
      <c r="E398" s="26">
        <f t="array" ref="E398">IF($B398="","",IFERROR(INDEX(Rules!$C$8:$C$46,MATCH(1,ISNUMBER(SEARCH(Rules!$B$8:$B$46,$B398))*(Rules!$B$8:$B$46&lt;&gt;""),0)),"Uncategorised"))</f>
        <v/>
      </c>
      <c r="F398" s="27">
        <f>IF($B398="","",Rules!$C$4+SUM($C$5:C398)-SUM($H$5:H398))</f>
        <v/>
      </c>
      <c r="H398" s="22">
        <f>IF($B398="","",ABS(D398))</f>
        <v/>
      </c>
      <c r="I398">
        <f>IF($B398="","",IFERROR(MONTH($A398),0))</f>
        <v/>
      </c>
    </row>
    <row r="399">
      <c r="A399" s="31" t="n"/>
      <c r="B399" s="32" t="n"/>
      <c r="C399" s="33" t="n"/>
      <c r="D399" s="33" t="n"/>
      <c r="E399" s="20">
        <f t="array" ref="E399">IF($B399="","",IFERROR(INDEX(Rules!$C$8:$C$46,MATCH(1,ISNUMBER(SEARCH(Rules!$B$8:$B$46,$B399))*(Rules!$B$8:$B$46&lt;&gt;""),0)),"Uncategorised"))</f>
        <v/>
      </c>
      <c r="F399" s="21">
        <f>IF($B399="","",Rules!$C$4+SUM($C$5:C399)-SUM($H$5:H399))</f>
        <v/>
      </c>
      <c r="H399" s="22">
        <f>IF($B399="","",ABS(D399))</f>
        <v/>
      </c>
      <c r="I399">
        <f>IF($B399="","",IFERROR(MONTH($A399),0))</f>
        <v/>
      </c>
    </row>
    <row r="400">
      <c r="A400" s="28" t="n"/>
      <c r="B400" s="29" t="n"/>
      <c r="C400" s="30" t="n"/>
      <c r="D400" s="30" t="n"/>
      <c r="E400" s="26">
        <f t="array" ref="E400">IF($B400="","",IFERROR(INDEX(Rules!$C$8:$C$46,MATCH(1,ISNUMBER(SEARCH(Rules!$B$8:$B$46,$B400))*(Rules!$B$8:$B$46&lt;&gt;""),0)),"Uncategorised"))</f>
        <v/>
      </c>
      <c r="F400" s="27">
        <f>IF($B400="","",Rules!$C$4+SUM($C$5:C400)-SUM($H$5:H400))</f>
        <v/>
      </c>
      <c r="H400" s="22">
        <f>IF($B400="","",ABS(D400))</f>
        <v/>
      </c>
      <c r="I400">
        <f>IF($B400="","",IFERROR(MONTH($A400),0))</f>
        <v/>
      </c>
    </row>
    <row r="401">
      <c r="A401" s="31" t="n"/>
      <c r="B401" s="32" t="n"/>
      <c r="C401" s="33" t="n"/>
      <c r="D401" s="33" t="n"/>
      <c r="E401" s="20">
        <f t="array" ref="E401">IF($B401="","",IFERROR(INDEX(Rules!$C$8:$C$46,MATCH(1,ISNUMBER(SEARCH(Rules!$B$8:$B$46,$B401))*(Rules!$B$8:$B$46&lt;&gt;""),0)),"Uncategorised"))</f>
        <v/>
      </c>
      <c r="F401" s="21">
        <f>IF($B401="","",Rules!$C$4+SUM($C$5:C401)-SUM($H$5:H401))</f>
        <v/>
      </c>
      <c r="H401" s="22">
        <f>IF($B401="","",ABS(D401))</f>
        <v/>
      </c>
      <c r="I401">
        <f>IF($B401="","",IFERROR(MONTH($A401),0))</f>
        <v/>
      </c>
    </row>
    <row r="402">
      <c r="A402" s="28" t="n"/>
      <c r="B402" s="29" t="n"/>
      <c r="C402" s="30" t="n"/>
      <c r="D402" s="30" t="n"/>
      <c r="E402" s="26">
        <f t="array" ref="E402">IF($B402="","",IFERROR(INDEX(Rules!$C$8:$C$46,MATCH(1,ISNUMBER(SEARCH(Rules!$B$8:$B$46,$B402))*(Rules!$B$8:$B$46&lt;&gt;""),0)),"Uncategorised"))</f>
        <v/>
      </c>
      <c r="F402" s="27">
        <f>IF($B402="","",Rules!$C$4+SUM($C$5:C402)-SUM($H$5:H402))</f>
        <v/>
      </c>
      <c r="H402" s="22">
        <f>IF($B402="","",ABS(D402))</f>
        <v/>
      </c>
      <c r="I402">
        <f>IF($B402="","",IFERROR(MONTH($A402),0))</f>
        <v/>
      </c>
    </row>
    <row r="403">
      <c r="A403" s="31" t="n"/>
      <c r="B403" s="32" t="n"/>
      <c r="C403" s="33" t="n"/>
      <c r="D403" s="33" t="n"/>
      <c r="E403" s="20">
        <f t="array" ref="E403">IF($B403="","",IFERROR(INDEX(Rules!$C$8:$C$46,MATCH(1,ISNUMBER(SEARCH(Rules!$B$8:$B$46,$B403))*(Rules!$B$8:$B$46&lt;&gt;""),0)),"Uncategorised"))</f>
        <v/>
      </c>
      <c r="F403" s="21">
        <f>IF($B403="","",Rules!$C$4+SUM($C$5:C403)-SUM($H$5:H403))</f>
        <v/>
      </c>
      <c r="H403" s="22">
        <f>IF($B403="","",ABS(D403))</f>
        <v/>
      </c>
      <c r="I403">
        <f>IF($B403="","",IFERROR(MONTH($A403),0))</f>
        <v/>
      </c>
    </row>
    <row r="404">
      <c r="A404" s="28" t="n"/>
      <c r="B404" s="29" t="n"/>
      <c r="C404" s="30" t="n"/>
      <c r="D404" s="30" t="n"/>
      <c r="E404" s="26">
        <f t="array" ref="E404">IF($B404="","",IFERROR(INDEX(Rules!$C$8:$C$46,MATCH(1,ISNUMBER(SEARCH(Rules!$B$8:$B$46,$B404))*(Rules!$B$8:$B$46&lt;&gt;""),0)),"Uncategorised"))</f>
        <v/>
      </c>
      <c r="F404" s="27">
        <f>IF($B404="","",Rules!$C$4+SUM($C$5:C404)-SUM($H$5:H404))</f>
        <v/>
      </c>
      <c r="H404" s="22">
        <f>IF($B404="","",ABS(D404))</f>
        <v/>
      </c>
      <c r="I404">
        <f>IF($B404="","",IFERROR(MONTH($A404),0))</f>
        <v/>
      </c>
    </row>
    <row r="405">
      <c r="A405" s="31" t="n"/>
      <c r="B405" s="32" t="n"/>
      <c r="C405" s="33" t="n"/>
      <c r="D405" s="33" t="n"/>
      <c r="E405" s="20">
        <f t="array" ref="E405">IF($B405="","",IFERROR(INDEX(Rules!$C$8:$C$46,MATCH(1,ISNUMBER(SEARCH(Rules!$B$8:$B$46,$B405))*(Rules!$B$8:$B$46&lt;&gt;""),0)),"Uncategorised"))</f>
        <v/>
      </c>
      <c r="F405" s="21">
        <f>IF($B405="","",Rules!$C$4+SUM($C$5:C405)-SUM($H$5:H405))</f>
        <v/>
      </c>
      <c r="H405" s="22">
        <f>IF($B405="","",ABS(D405))</f>
        <v/>
      </c>
      <c r="I405">
        <f>IF($B405="","",IFERROR(MONTH($A405),0))</f>
        <v/>
      </c>
    </row>
    <row r="406">
      <c r="A406" s="28" t="n"/>
      <c r="B406" s="29" t="n"/>
      <c r="C406" s="30" t="n"/>
      <c r="D406" s="30" t="n"/>
      <c r="E406" s="26">
        <f t="array" ref="E406">IF($B406="","",IFERROR(INDEX(Rules!$C$8:$C$46,MATCH(1,ISNUMBER(SEARCH(Rules!$B$8:$B$46,$B406))*(Rules!$B$8:$B$46&lt;&gt;""),0)),"Uncategorised"))</f>
        <v/>
      </c>
      <c r="F406" s="27">
        <f>IF($B406="","",Rules!$C$4+SUM($C$5:C406)-SUM($H$5:H406))</f>
        <v/>
      </c>
      <c r="H406" s="22">
        <f>IF($B406="","",ABS(D406))</f>
        <v/>
      </c>
      <c r="I406">
        <f>IF($B406="","",IFERROR(MONTH($A406),0))</f>
        <v/>
      </c>
    </row>
    <row r="407">
      <c r="A407" s="31" t="n"/>
      <c r="B407" s="32" t="n"/>
      <c r="C407" s="33" t="n"/>
      <c r="D407" s="33" t="n"/>
      <c r="E407" s="20">
        <f t="array" ref="E407">IF($B407="","",IFERROR(INDEX(Rules!$C$8:$C$46,MATCH(1,ISNUMBER(SEARCH(Rules!$B$8:$B$46,$B407))*(Rules!$B$8:$B$46&lt;&gt;""),0)),"Uncategorised"))</f>
        <v/>
      </c>
      <c r="F407" s="21">
        <f>IF($B407="","",Rules!$C$4+SUM($C$5:C407)-SUM($H$5:H407))</f>
        <v/>
      </c>
      <c r="H407" s="22">
        <f>IF($B407="","",ABS(D407))</f>
        <v/>
      </c>
      <c r="I407">
        <f>IF($B407="","",IFERROR(MONTH($A407),0))</f>
        <v/>
      </c>
    </row>
    <row r="408">
      <c r="A408" s="28" t="n"/>
      <c r="B408" s="29" t="n"/>
      <c r="C408" s="30" t="n"/>
      <c r="D408" s="30" t="n"/>
      <c r="E408" s="26">
        <f t="array" ref="E408">IF($B408="","",IFERROR(INDEX(Rules!$C$8:$C$46,MATCH(1,ISNUMBER(SEARCH(Rules!$B$8:$B$46,$B408))*(Rules!$B$8:$B$46&lt;&gt;""),0)),"Uncategorised"))</f>
        <v/>
      </c>
      <c r="F408" s="27">
        <f>IF($B408="","",Rules!$C$4+SUM($C$5:C408)-SUM($H$5:H408))</f>
        <v/>
      </c>
      <c r="H408" s="22">
        <f>IF($B408="","",ABS(D408))</f>
        <v/>
      </c>
      <c r="I408">
        <f>IF($B408="","",IFERROR(MONTH($A408),0))</f>
        <v/>
      </c>
    </row>
    <row r="409">
      <c r="A409" s="31" t="n"/>
      <c r="B409" s="32" t="n"/>
      <c r="C409" s="33" t="n"/>
      <c r="D409" s="33" t="n"/>
      <c r="E409" s="20">
        <f t="array" ref="E409">IF($B409="","",IFERROR(INDEX(Rules!$C$8:$C$46,MATCH(1,ISNUMBER(SEARCH(Rules!$B$8:$B$46,$B409))*(Rules!$B$8:$B$46&lt;&gt;""),0)),"Uncategorised"))</f>
        <v/>
      </c>
      <c r="F409" s="21">
        <f>IF($B409="","",Rules!$C$4+SUM($C$5:C409)-SUM($H$5:H409))</f>
        <v/>
      </c>
      <c r="H409" s="22">
        <f>IF($B409="","",ABS(D409))</f>
        <v/>
      </c>
      <c r="I409">
        <f>IF($B409="","",IFERROR(MONTH($A409),0))</f>
        <v/>
      </c>
    </row>
    <row r="410">
      <c r="A410" s="28" t="n"/>
      <c r="B410" s="29" t="n"/>
      <c r="C410" s="30" t="n"/>
      <c r="D410" s="30" t="n"/>
      <c r="E410" s="26">
        <f t="array" ref="E410">IF($B410="","",IFERROR(INDEX(Rules!$C$8:$C$46,MATCH(1,ISNUMBER(SEARCH(Rules!$B$8:$B$46,$B410))*(Rules!$B$8:$B$46&lt;&gt;""),0)),"Uncategorised"))</f>
        <v/>
      </c>
      <c r="F410" s="27">
        <f>IF($B410="","",Rules!$C$4+SUM($C$5:C410)-SUM($H$5:H410))</f>
        <v/>
      </c>
      <c r="H410" s="22">
        <f>IF($B410="","",ABS(D410))</f>
        <v/>
      </c>
      <c r="I410">
        <f>IF($B410="","",IFERROR(MONTH($A410),0))</f>
        <v/>
      </c>
    </row>
    <row r="411">
      <c r="A411" s="31" t="n"/>
      <c r="B411" s="32" t="n"/>
      <c r="C411" s="33" t="n"/>
      <c r="D411" s="33" t="n"/>
      <c r="E411" s="20">
        <f t="array" ref="E411">IF($B411="","",IFERROR(INDEX(Rules!$C$8:$C$46,MATCH(1,ISNUMBER(SEARCH(Rules!$B$8:$B$46,$B411))*(Rules!$B$8:$B$46&lt;&gt;""),0)),"Uncategorised"))</f>
        <v/>
      </c>
      <c r="F411" s="21">
        <f>IF($B411="","",Rules!$C$4+SUM($C$5:C411)-SUM($H$5:H411))</f>
        <v/>
      </c>
      <c r="H411" s="22">
        <f>IF($B411="","",ABS(D411))</f>
        <v/>
      </c>
      <c r="I411">
        <f>IF($B411="","",IFERROR(MONTH($A411),0))</f>
        <v/>
      </c>
    </row>
    <row r="412">
      <c r="A412" s="28" t="n"/>
      <c r="B412" s="29" t="n"/>
      <c r="C412" s="30" t="n"/>
      <c r="D412" s="30" t="n"/>
      <c r="E412" s="26">
        <f t="array" ref="E412">IF($B412="","",IFERROR(INDEX(Rules!$C$8:$C$46,MATCH(1,ISNUMBER(SEARCH(Rules!$B$8:$B$46,$B412))*(Rules!$B$8:$B$46&lt;&gt;""),0)),"Uncategorised"))</f>
        <v/>
      </c>
      <c r="F412" s="27">
        <f>IF($B412="","",Rules!$C$4+SUM($C$5:C412)-SUM($H$5:H412))</f>
        <v/>
      </c>
      <c r="H412" s="22">
        <f>IF($B412="","",ABS(D412))</f>
        <v/>
      </c>
      <c r="I412">
        <f>IF($B412="","",IFERROR(MONTH($A412),0))</f>
        <v/>
      </c>
    </row>
    <row r="413">
      <c r="A413" s="31" t="n"/>
      <c r="B413" s="32" t="n"/>
      <c r="C413" s="33" t="n"/>
      <c r="D413" s="33" t="n"/>
      <c r="E413" s="20">
        <f t="array" ref="E413">IF($B413="","",IFERROR(INDEX(Rules!$C$8:$C$46,MATCH(1,ISNUMBER(SEARCH(Rules!$B$8:$B$46,$B413))*(Rules!$B$8:$B$46&lt;&gt;""),0)),"Uncategorised"))</f>
        <v/>
      </c>
      <c r="F413" s="21">
        <f>IF($B413="","",Rules!$C$4+SUM($C$5:C413)-SUM($H$5:H413))</f>
        <v/>
      </c>
      <c r="H413" s="22">
        <f>IF($B413="","",ABS(D413))</f>
        <v/>
      </c>
      <c r="I413">
        <f>IF($B413="","",IFERROR(MONTH($A413),0))</f>
        <v/>
      </c>
    </row>
    <row r="414">
      <c r="A414" s="28" t="n"/>
      <c r="B414" s="29" t="n"/>
      <c r="C414" s="30" t="n"/>
      <c r="D414" s="30" t="n"/>
      <c r="E414" s="26">
        <f t="array" ref="E414">IF($B414="","",IFERROR(INDEX(Rules!$C$8:$C$46,MATCH(1,ISNUMBER(SEARCH(Rules!$B$8:$B$46,$B414))*(Rules!$B$8:$B$46&lt;&gt;""),0)),"Uncategorised"))</f>
        <v/>
      </c>
      <c r="F414" s="27">
        <f>IF($B414="","",Rules!$C$4+SUM($C$5:C414)-SUM($H$5:H414))</f>
        <v/>
      </c>
      <c r="H414" s="22">
        <f>IF($B414="","",ABS(D414))</f>
        <v/>
      </c>
      <c r="I414">
        <f>IF($B414="","",IFERROR(MONTH($A414),0))</f>
        <v/>
      </c>
    </row>
    <row r="415">
      <c r="A415" s="31" t="n"/>
      <c r="B415" s="32" t="n"/>
      <c r="C415" s="33" t="n"/>
      <c r="D415" s="33" t="n"/>
      <c r="E415" s="20">
        <f t="array" ref="E415">IF($B415="","",IFERROR(INDEX(Rules!$C$8:$C$46,MATCH(1,ISNUMBER(SEARCH(Rules!$B$8:$B$46,$B415))*(Rules!$B$8:$B$46&lt;&gt;""),0)),"Uncategorised"))</f>
        <v/>
      </c>
      <c r="F415" s="21">
        <f>IF($B415="","",Rules!$C$4+SUM($C$5:C415)-SUM($H$5:H415))</f>
        <v/>
      </c>
      <c r="H415" s="22">
        <f>IF($B415="","",ABS(D415))</f>
        <v/>
      </c>
      <c r="I415">
        <f>IF($B415="","",IFERROR(MONTH($A415),0))</f>
        <v/>
      </c>
    </row>
    <row r="416">
      <c r="A416" s="28" t="n"/>
      <c r="B416" s="29" t="n"/>
      <c r="C416" s="30" t="n"/>
      <c r="D416" s="30" t="n"/>
      <c r="E416" s="26">
        <f t="array" ref="E416">IF($B416="","",IFERROR(INDEX(Rules!$C$8:$C$46,MATCH(1,ISNUMBER(SEARCH(Rules!$B$8:$B$46,$B416))*(Rules!$B$8:$B$46&lt;&gt;""),0)),"Uncategorised"))</f>
        <v/>
      </c>
      <c r="F416" s="27">
        <f>IF($B416="","",Rules!$C$4+SUM($C$5:C416)-SUM($H$5:H416))</f>
        <v/>
      </c>
      <c r="H416" s="22">
        <f>IF($B416="","",ABS(D416))</f>
        <v/>
      </c>
      <c r="I416">
        <f>IF($B416="","",IFERROR(MONTH($A416),0))</f>
        <v/>
      </c>
    </row>
    <row r="417">
      <c r="A417" s="31" t="n"/>
      <c r="B417" s="32" t="n"/>
      <c r="C417" s="33" t="n"/>
      <c r="D417" s="33" t="n"/>
      <c r="E417" s="20">
        <f t="array" ref="E417">IF($B417="","",IFERROR(INDEX(Rules!$C$8:$C$46,MATCH(1,ISNUMBER(SEARCH(Rules!$B$8:$B$46,$B417))*(Rules!$B$8:$B$46&lt;&gt;""),0)),"Uncategorised"))</f>
        <v/>
      </c>
      <c r="F417" s="21">
        <f>IF($B417="","",Rules!$C$4+SUM($C$5:C417)-SUM($H$5:H417))</f>
        <v/>
      </c>
      <c r="H417" s="22">
        <f>IF($B417="","",ABS(D417))</f>
        <v/>
      </c>
      <c r="I417">
        <f>IF($B417="","",IFERROR(MONTH($A417),0))</f>
        <v/>
      </c>
    </row>
    <row r="418">
      <c r="A418" s="28" t="n"/>
      <c r="B418" s="29" t="n"/>
      <c r="C418" s="30" t="n"/>
      <c r="D418" s="30" t="n"/>
      <c r="E418" s="26">
        <f t="array" ref="E418">IF($B418="","",IFERROR(INDEX(Rules!$C$8:$C$46,MATCH(1,ISNUMBER(SEARCH(Rules!$B$8:$B$46,$B418))*(Rules!$B$8:$B$46&lt;&gt;""),0)),"Uncategorised"))</f>
        <v/>
      </c>
      <c r="F418" s="27">
        <f>IF($B418="","",Rules!$C$4+SUM($C$5:C418)-SUM($H$5:H418))</f>
        <v/>
      </c>
      <c r="H418" s="22">
        <f>IF($B418="","",ABS(D418))</f>
        <v/>
      </c>
      <c r="I418">
        <f>IF($B418="","",IFERROR(MONTH($A418),0))</f>
        <v/>
      </c>
    </row>
    <row r="419">
      <c r="A419" s="31" t="n"/>
      <c r="B419" s="32" t="n"/>
      <c r="C419" s="33" t="n"/>
      <c r="D419" s="33" t="n"/>
      <c r="E419" s="20">
        <f t="array" ref="E419">IF($B419="","",IFERROR(INDEX(Rules!$C$8:$C$46,MATCH(1,ISNUMBER(SEARCH(Rules!$B$8:$B$46,$B419))*(Rules!$B$8:$B$46&lt;&gt;""),0)),"Uncategorised"))</f>
        <v/>
      </c>
      <c r="F419" s="21">
        <f>IF($B419="","",Rules!$C$4+SUM($C$5:C419)-SUM($H$5:H419))</f>
        <v/>
      </c>
      <c r="H419" s="22">
        <f>IF($B419="","",ABS(D419))</f>
        <v/>
      </c>
      <c r="I419">
        <f>IF($B419="","",IFERROR(MONTH($A419),0))</f>
        <v/>
      </c>
    </row>
    <row r="420">
      <c r="A420" s="28" t="n"/>
      <c r="B420" s="29" t="n"/>
      <c r="C420" s="30" t="n"/>
      <c r="D420" s="30" t="n"/>
      <c r="E420" s="26">
        <f t="array" ref="E420">IF($B420="","",IFERROR(INDEX(Rules!$C$8:$C$46,MATCH(1,ISNUMBER(SEARCH(Rules!$B$8:$B$46,$B420))*(Rules!$B$8:$B$46&lt;&gt;""),0)),"Uncategorised"))</f>
        <v/>
      </c>
      <c r="F420" s="27">
        <f>IF($B420="","",Rules!$C$4+SUM($C$5:C420)-SUM($H$5:H420))</f>
        <v/>
      </c>
      <c r="H420" s="22">
        <f>IF($B420="","",ABS(D420))</f>
        <v/>
      </c>
      <c r="I420">
        <f>IF($B420="","",IFERROR(MONTH($A420),0))</f>
        <v/>
      </c>
    </row>
    <row r="421">
      <c r="A421" s="31" t="n"/>
      <c r="B421" s="32" t="n"/>
      <c r="C421" s="33" t="n"/>
      <c r="D421" s="33" t="n"/>
      <c r="E421" s="20">
        <f t="array" ref="E421">IF($B421="","",IFERROR(INDEX(Rules!$C$8:$C$46,MATCH(1,ISNUMBER(SEARCH(Rules!$B$8:$B$46,$B421))*(Rules!$B$8:$B$46&lt;&gt;""),0)),"Uncategorised"))</f>
        <v/>
      </c>
      <c r="F421" s="21">
        <f>IF($B421="","",Rules!$C$4+SUM($C$5:C421)-SUM($H$5:H421))</f>
        <v/>
      </c>
      <c r="H421" s="22">
        <f>IF($B421="","",ABS(D421))</f>
        <v/>
      </c>
      <c r="I421">
        <f>IF($B421="","",IFERROR(MONTH($A421),0))</f>
        <v/>
      </c>
    </row>
    <row r="422">
      <c r="A422" s="28" t="n"/>
      <c r="B422" s="29" t="n"/>
      <c r="C422" s="30" t="n"/>
      <c r="D422" s="30" t="n"/>
      <c r="E422" s="26">
        <f t="array" ref="E422">IF($B422="","",IFERROR(INDEX(Rules!$C$8:$C$46,MATCH(1,ISNUMBER(SEARCH(Rules!$B$8:$B$46,$B422))*(Rules!$B$8:$B$46&lt;&gt;""),0)),"Uncategorised"))</f>
        <v/>
      </c>
      <c r="F422" s="27">
        <f>IF($B422="","",Rules!$C$4+SUM($C$5:C422)-SUM($H$5:H422))</f>
        <v/>
      </c>
      <c r="H422" s="22">
        <f>IF($B422="","",ABS(D422))</f>
        <v/>
      </c>
      <c r="I422">
        <f>IF($B422="","",IFERROR(MONTH($A422),0))</f>
        <v/>
      </c>
    </row>
    <row r="423">
      <c r="A423" s="31" t="n"/>
      <c r="B423" s="32" t="n"/>
      <c r="C423" s="33" t="n"/>
      <c r="D423" s="33" t="n"/>
      <c r="E423" s="20">
        <f t="array" ref="E423">IF($B423="","",IFERROR(INDEX(Rules!$C$8:$C$46,MATCH(1,ISNUMBER(SEARCH(Rules!$B$8:$B$46,$B423))*(Rules!$B$8:$B$46&lt;&gt;""),0)),"Uncategorised"))</f>
        <v/>
      </c>
      <c r="F423" s="21">
        <f>IF($B423="","",Rules!$C$4+SUM($C$5:C423)-SUM($H$5:H423))</f>
        <v/>
      </c>
      <c r="H423" s="22">
        <f>IF($B423="","",ABS(D423))</f>
        <v/>
      </c>
      <c r="I423">
        <f>IF($B423="","",IFERROR(MONTH($A423),0))</f>
        <v/>
      </c>
    </row>
    <row r="424">
      <c r="A424" s="28" t="n"/>
      <c r="B424" s="29" t="n"/>
      <c r="C424" s="30" t="n"/>
      <c r="D424" s="30" t="n"/>
      <c r="E424" s="26">
        <f t="array" ref="E424">IF($B424="","",IFERROR(INDEX(Rules!$C$8:$C$46,MATCH(1,ISNUMBER(SEARCH(Rules!$B$8:$B$46,$B424))*(Rules!$B$8:$B$46&lt;&gt;""),0)),"Uncategorised"))</f>
        <v/>
      </c>
      <c r="F424" s="27">
        <f>IF($B424="","",Rules!$C$4+SUM($C$5:C424)-SUM($H$5:H424))</f>
        <v/>
      </c>
      <c r="H424" s="22">
        <f>IF($B424="","",ABS(D424))</f>
        <v/>
      </c>
      <c r="I424">
        <f>IF($B424="","",IFERROR(MONTH($A424),0))</f>
        <v/>
      </c>
    </row>
    <row r="425">
      <c r="A425" s="31" t="n"/>
      <c r="B425" s="32" t="n"/>
      <c r="C425" s="33" t="n"/>
      <c r="D425" s="33" t="n"/>
      <c r="E425" s="20">
        <f t="array" ref="E425">IF($B425="","",IFERROR(INDEX(Rules!$C$8:$C$46,MATCH(1,ISNUMBER(SEARCH(Rules!$B$8:$B$46,$B425))*(Rules!$B$8:$B$46&lt;&gt;""),0)),"Uncategorised"))</f>
        <v/>
      </c>
      <c r="F425" s="21">
        <f>IF($B425="","",Rules!$C$4+SUM($C$5:C425)-SUM($H$5:H425))</f>
        <v/>
      </c>
      <c r="H425" s="22">
        <f>IF($B425="","",ABS(D425))</f>
        <v/>
      </c>
      <c r="I425">
        <f>IF($B425="","",IFERROR(MONTH($A425),0))</f>
        <v/>
      </c>
    </row>
    <row r="426">
      <c r="A426" s="28" t="n"/>
      <c r="B426" s="29" t="n"/>
      <c r="C426" s="30" t="n"/>
      <c r="D426" s="30" t="n"/>
      <c r="E426" s="26">
        <f t="array" ref="E426">IF($B426="","",IFERROR(INDEX(Rules!$C$8:$C$46,MATCH(1,ISNUMBER(SEARCH(Rules!$B$8:$B$46,$B426))*(Rules!$B$8:$B$46&lt;&gt;""),0)),"Uncategorised"))</f>
        <v/>
      </c>
      <c r="F426" s="27">
        <f>IF($B426="","",Rules!$C$4+SUM($C$5:C426)-SUM($H$5:H426))</f>
        <v/>
      </c>
      <c r="H426" s="22">
        <f>IF($B426="","",ABS(D426))</f>
        <v/>
      </c>
      <c r="I426">
        <f>IF($B426="","",IFERROR(MONTH($A426),0))</f>
        <v/>
      </c>
    </row>
    <row r="427">
      <c r="A427" s="31" t="n"/>
      <c r="B427" s="32" t="n"/>
      <c r="C427" s="33" t="n"/>
      <c r="D427" s="33" t="n"/>
      <c r="E427" s="20">
        <f t="array" ref="E427">IF($B427="","",IFERROR(INDEX(Rules!$C$8:$C$46,MATCH(1,ISNUMBER(SEARCH(Rules!$B$8:$B$46,$B427))*(Rules!$B$8:$B$46&lt;&gt;""),0)),"Uncategorised"))</f>
        <v/>
      </c>
      <c r="F427" s="21">
        <f>IF($B427="","",Rules!$C$4+SUM($C$5:C427)-SUM($H$5:H427))</f>
        <v/>
      </c>
      <c r="H427" s="22">
        <f>IF($B427="","",ABS(D427))</f>
        <v/>
      </c>
      <c r="I427">
        <f>IF($B427="","",IFERROR(MONTH($A427),0))</f>
        <v/>
      </c>
    </row>
    <row r="428">
      <c r="A428" s="28" t="n"/>
      <c r="B428" s="29" t="n"/>
      <c r="C428" s="30" t="n"/>
      <c r="D428" s="30" t="n"/>
      <c r="E428" s="26">
        <f t="array" ref="E428">IF($B428="","",IFERROR(INDEX(Rules!$C$8:$C$46,MATCH(1,ISNUMBER(SEARCH(Rules!$B$8:$B$46,$B428))*(Rules!$B$8:$B$46&lt;&gt;""),0)),"Uncategorised"))</f>
        <v/>
      </c>
      <c r="F428" s="27">
        <f>IF($B428="","",Rules!$C$4+SUM($C$5:C428)-SUM($H$5:H428))</f>
        <v/>
      </c>
      <c r="H428" s="22">
        <f>IF($B428="","",ABS(D428))</f>
        <v/>
      </c>
      <c r="I428">
        <f>IF($B428="","",IFERROR(MONTH($A428),0))</f>
        <v/>
      </c>
    </row>
    <row r="429">
      <c r="A429" s="31" t="n"/>
      <c r="B429" s="32" t="n"/>
      <c r="C429" s="33" t="n"/>
      <c r="D429" s="33" t="n"/>
      <c r="E429" s="20">
        <f t="array" ref="E429">IF($B429="","",IFERROR(INDEX(Rules!$C$8:$C$46,MATCH(1,ISNUMBER(SEARCH(Rules!$B$8:$B$46,$B429))*(Rules!$B$8:$B$46&lt;&gt;""),0)),"Uncategorised"))</f>
        <v/>
      </c>
      <c r="F429" s="21">
        <f>IF($B429="","",Rules!$C$4+SUM($C$5:C429)-SUM($H$5:H429))</f>
        <v/>
      </c>
      <c r="H429" s="22">
        <f>IF($B429="","",ABS(D429))</f>
        <v/>
      </c>
      <c r="I429">
        <f>IF($B429="","",IFERROR(MONTH($A429),0))</f>
        <v/>
      </c>
    </row>
    <row r="430">
      <c r="A430" s="28" t="n"/>
      <c r="B430" s="29" t="n"/>
      <c r="C430" s="30" t="n"/>
      <c r="D430" s="30" t="n"/>
      <c r="E430" s="26">
        <f t="array" ref="E430">IF($B430="","",IFERROR(INDEX(Rules!$C$8:$C$46,MATCH(1,ISNUMBER(SEARCH(Rules!$B$8:$B$46,$B430))*(Rules!$B$8:$B$46&lt;&gt;""),0)),"Uncategorised"))</f>
        <v/>
      </c>
      <c r="F430" s="27">
        <f>IF($B430="","",Rules!$C$4+SUM($C$5:C430)-SUM($H$5:H430))</f>
        <v/>
      </c>
      <c r="H430" s="22">
        <f>IF($B430="","",ABS(D430))</f>
        <v/>
      </c>
      <c r="I430">
        <f>IF($B430="","",IFERROR(MONTH($A430),0))</f>
        <v/>
      </c>
    </row>
    <row r="431">
      <c r="A431" s="31" t="n"/>
      <c r="B431" s="32" t="n"/>
      <c r="C431" s="33" t="n"/>
      <c r="D431" s="33" t="n"/>
      <c r="E431" s="20">
        <f t="array" ref="E431">IF($B431="","",IFERROR(INDEX(Rules!$C$8:$C$46,MATCH(1,ISNUMBER(SEARCH(Rules!$B$8:$B$46,$B431))*(Rules!$B$8:$B$46&lt;&gt;""),0)),"Uncategorised"))</f>
        <v/>
      </c>
      <c r="F431" s="21">
        <f>IF($B431="","",Rules!$C$4+SUM($C$5:C431)-SUM($H$5:H431))</f>
        <v/>
      </c>
      <c r="H431" s="22">
        <f>IF($B431="","",ABS(D431))</f>
        <v/>
      </c>
      <c r="I431">
        <f>IF($B431="","",IFERROR(MONTH($A431),0))</f>
        <v/>
      </c>
    </row>
    <row r="432">
      <c r="A432" s="28" t="n"/>
      <c r="B432" s="29" t="n"/>
      <c r="C432" s="30" t="n"/>
      <c r="D432" s="30" t="n"/>
      <c r="E432" s="26">
        <f t="array" ref="E432">IF($B432="","",IFERROR(INDEX(Rules!$C$8:$C$46,MATCH(1,ISNUMBER(SEARCH(Rules!$B$8:$B$46,$B432))*(Rules!$B$8:$B$46&lt;&gt;""),0)),"Uncategorised"))</f>
        <v/>
      </c>
      <c r="F432" s="27">
        <f>IF($B432="","",Rules!$C$4+SUM($C$5:C432)-SUM($H$5:H432))</f>
        <v/>
      </c>
      <c r="H432" s="22">
        <f>IF($B432="","",ABS(D432))</f>
        <v/>
      </c>
      <c r="I432">
        <f>IF($B432="","",IFERROR(MONTH($A432),0))</f>
        <v/>
      </c>
    </row>
    <row r="433">
      <c r="A433" s="31" t="n"/>
      <c r="B433" s="32" t="n"/>
      <c r="C433" s="33" t="n"/>
      <c r="D433" s="33" t="n"/>
      <c r="E433" s="20">
        <f t="array" ref="E433">IF($B433="","",IFERROR(INDEX(Rules!$C$8:$C$46,MATCH(1,ISNUMBER(SEARCH(Rules!$B$8:$B$46,$B433))*(Rules!$B$8:$B$46&lt;&gt;""),0)),"Uncategorised"))</f>
        <v/>
      </c>
      <c r="F433" s="21">
        <f>IF($B433="","",Rules!$C$4+SUM($C$5:C433)-SUM($H$5:H433))</f>
        <v/>
      </c>
      <c r="H433" s="22">
        <f>IF($B433="","",ABS(D433))</f>
        <v/>
      </c>
      <c r="I433">
        <f>IF($B433="","",IFERROR(MONTH($A433),0))</f>
        <v/>
      </c>
    </row>
    <row r="434">
      <c r="A434" s="28" t="n"/>
      <c r="B434" s="29" t="n"/>
      <c r="C434" s="30" t="n"/>
      <c r="D434" s="30" t="n"/>
      <c r="E434" s="26">
        <f t="array" ref="E434">IF($B434="","",IFERROR(INDEX(Rules!$C$8:$C$46,MATCH(1,ISNUMBER(SEARCH(Rules!$B$8:$B$46,$B434))*(Rules!$B$8:$B$46&lt;&gt;""),0)),"Uncategorised"))</f>
        <v/>
      </c>
      <c r="F434" s="27">
        <f>IF($B434="","",Rules!$C$4+SUM($C$5:C434)-SUM($H$5:H434))</f>
        <v/>
      </c>
      <c r="H434" s="22">
        <f>IF($B434="","",ABS(D434))</f>
        <v/>
      </c>
      <c r="I434">
        <f>IF($B434="","",IFERROR(MONTH($A434),0))</f>
        <v/>
      </c>
    </row>
    <row r="435">
      <c r="A435" s="31" t="n"/>
      <c r="B435" s="32" t="n"/>
      <c r="C435" s="33" t="n"/>
      <c r="D435" s="33" t="n"/>
      <c r="E435" s="20">
        <f t="array" ref="E435">IF($B435="","",IFERROR(INDEX(Rules!$C$8:$C$46,MATCH(1,ISNUMBER(SEARCH(Rules!$B$8:$B$46,$B435))*(Rules!$B$8:$B$46&lt;&gt;""),0)),"Uncategorised"))</f>
        <v/>
      </c>
      <c r="F435" s="21">
        <f>IF($B435="","",Rules!$C$4+SUM($C$5:C435)-SUM($H$5:H435))</f>
        <v/>
      </c>
      <c r="H435" s="22">
        <f>IF($B435="","",ABS(D435))</f>
        <v/>
      </c>
      <c r="I435">
        <f>IF($B435="","",IFERROR(MONTH($A435),0))</f>
        <v/>
      </c>
    </row>
    <row r="436">
      <c r="A436" s="28" t="n"/>
      <c r="B436" s="29" t="n"/>
      <c r="C436" s="30" t="n"/>
      <c r="D436" s="30" t="n"/>
      <c r="E436" s="26">
        <f t="array" ref="E436">IF($B436="","",IFERROR(INDEX(Rules!$C$8:$C$46,MATCH(1,ISNUMBER(SEARCH(Rules!$B$8:$B$46,$B436))*(Rules!$B$8:$B$46&lt;&gt;""),0)),"Uncategorised"))</f>
        <v/>
      </c>
      <c r="F436" s="27">
        <f>IF($B436="","",Rules!$C$4+SUM($C$5:C436)-SUM($H$5:H436))</f>
        <v/>
      </c>
      <c r="H436" s="22">
        <f>IF($B436="","",ABS(D436))</f>
        <v/>
      </c>
      <c r="I436">
        <f>IF($B436="","",IFERROR(MONTH($A436),0))</f>
        <v/>
      </c>
    </row>
    <row r="437">
      <c r="A437" s="31" t="n"/>
      <c r="B437" s="32" t="n"/>
      <c r="C437" s="33" t="n"/>
      <c r="D437" s="33" t="n"/>
      <c r="E437" s="20">
        <f t="array" ref="E437">IF($B437="","",IFERROR(INDEX(Rules!$C$8:$C$46,MATCH(1,ISNUMBER(SEARCH(Rules!$B$8:$B$46,$B437))*(Rules!$B$8:$B$46&lt;&gt;""),0)),"Uncategorised"))</f>
        <v/>
      </c>
      <c r="F437" s="21">
        <f>IF($B437="","",Rules!$C$4+SUM($C$5:C437)-SUM($H$5:H437))</f>
        <v/>
      </c>
      <c r="H437" s="22">
        <f>IF($B437="","",ABS(D437))</f>
        <v/>
      </c>
      <c r="I437">
        <f>IF($B437="","",IFERROR(MONTH($A437),0))</f>
        <v/>
      </c>
    </row>
    <row r="438">
      <c r="A438" s="28" t="n"/>
      <c r="B438" s="29" t="n"/>
      <c r="C438" s="30" t="n"/>
      <c r="D438" s="30" t="n"/>
      <c r="E438" s="26">
        <f t="array" ref="E438">IF($B438="","",IFERROR(INDEX(Rules!$C$8:$C$46,MATCH(1,ISNUMBER(SEARCH(Rules!$B$8:$B$46,$B438))*(Rules!$B$8:$B$46&lt;&gt;""),0)),"Uncategorised"))</f>
        <v/>
      </c>
      <c r="F438" s="27">
        <f>IF($B438="","",Rules!$C$4+SUM($C$5:C438)-SUM($H$5:H438))</f>
        <v/>
      </c>
      <c r="H438" s="22">
        <f>IF($B438="","",ABS(D438))</f>
        <v/>
      </c>
      <c r="I438">
        <f>IF($B438="","",IFERROR(MONTH($A438),0))</f>
        <v/>
      </c>
    </row>
    <row r="439">
      <c r="A439" s="31" t="n"/>
      <c r="B439" s="32" t="n"/>
      <c r="C439" s="33" t="n"/>
      <c r="D439" s="33" t="n"/>
      <c r="E439" s="20">
        <f t="array" ref="E439">IF($B439="","",IFERROR(INDEX(Rules!$C$8:$C$46,MATCH(1,ISNUMBER(SEARCH(Rules!$B$8:$B$46,$B439))*(Rules!$B$8:$B$46&lt;&gt;""),0)),"Uncategorised"))</f>
        <v/>
      </c>
      <c r="F439" s="21">
        <f>IF($B439="","",Rules!$C$4+SUM($C$5:C439)-SUM($H$5:H439))</f>
        <v/>
      </c>
      <c r="H439" s="22">
        <f>IF($B439="","",ABS(D439))</f>
        <v/>
      </c>
      <c r="I439">
        <f>IF($B439="","",IFERROR(MONTH($A439),0))</f>
        <v/>
      </c>
    </row>
    <row r="440">
      <c r="A440" s="28" t="n"/>
      <c r="B440" s="29" t="n"/>
      <c r="C440" s="30" t="n"/>
      <c r="D440" s="30" t="n"/>
      <c r="E440" s="26">
        <f t="array" ref="E440">IF($B440="","",IFERROR(INDEX(Rules!$C$8:$C$46,MATCH(1,ISNUMBER(SEARCH(Rules!$B$8:$B$46,$B440))*(Rules!$B$8:$B$46&lt;&gt;""),0)),"Uncategorised"))</f>
        <v/>
      </c>
      <c r="F440" s="27">
        <f>IF($B440="","",Rules!$C$4+SUM($C$5:C440)-SUM($H$5:H440))</f>
        <v/>
      </c>
      <c r="H440" s="22">
        <f>IF($B440="","",ABS(D440))</f>
        <v/>
      </c>
      <c r="I440">
        <f>IF($B440="","",IFERROR(MONTH($A440),0))</f>
        <v/>
      </c>
    </row>
    <row r="441">
      <c r="A441" s="31" t="n"/>
      <c r="B441" s="32" t="n"/>
      <c r="C441" s="33" t="n"/>
      <c r="D441" s="33" t="n"/>
      <c r="E441" s="20">
        <f t="array" ref="E441">IF($B441="","",IFERROR(INDEX(Rules!$C$8:$C$46,MATCH(1,ISNUMBER(SEARCH(Rules!$B$8:$B$46,$B441))*(Rules!$B$8:$B$46&lt;&gt;""),0)),"Uncategorised"))</f>
        <v/>
      </c>
      <c r="F441" s="21">
        <f>IF($B441="","",Rules!$C$4+SUM($C$5:C441)-SUM($H$5:H441))</f>
        <v/>
      </c>
      <c r="H441" s="22">
        <f>IF($B441="","",ABS(D441))</f>
        <v/>
      </c>
      <c r="I441">
        <f>IF($B441="","",IFERROR(MONTH($A441),0))</f>
        <v/>
      </c>
    </row>
    <row r="442">
      <c r="A442" s="28" t="n"/>
      <c r="B442" s="29" t="n"/>
      <c r="C442" s="30" t="n"/>
      <c r="D442" s="30" t="n"/>
      <c r="E442" s="26">
        <f t="array" ref="E442">IF($B442="","",IFERROR(INDEX(Rules!$C$8:$C$46,MATCH(1,ISNUMBER(SEARCH(Rules!$B$8:$B$46,$B442))*(Rules!$B$8:$B$46&lt;&gt;""),0)),"Uncategorised"))</f>
        <v/>
      </c>
      <c r="F442" s="27">
        <f>IF($B442="","",Rules!$C$4+SUM($C$5:C442)-SUM($H$5:H442))</f>
        <v/>
      </c>
      <c r="H442" s="22">
        <f>IF($B442="","",ABS(D442))</f>
        <v/>
      </c>
      <c r="I442">
        <f>IF($B442="","",IFERROR(MONTH($A442),0))</f>
        <v/>
      </c>
    </row>
    <row r="443">
      <c r="A443" s="31" t="n"/>
      <c r="B443" s="32" t="n"/>
      <c r="C443" s="33" t="n"/>
      <c r="D443" s="33" t="n"/>
      <c r="E443" s="20">
        <f t="array" ref="E443">IF($B443="","",IFERROR(INDEX(Rules!$C$8:$C$46,MATCH(1,ISNUMBER(SEARCH(Rules!$B$8:$B$46,$B443))*(Rules!$B$8:$B$46&lt;&gt;""),0)),"Uncategorised"))</f>
        <v/>
      </c>
      <c r="F443" s="21">
        <f>IF($B443="","",Rules!$C$4+SUM($C$5:C443)-SUM($H$5:H443))</f>
        <v/>
      </c>
      <c r="H443" s="22">
        <f>IF($B443="","",ABS(D443))</f>
        <v/>
      </c>
      <c r="I443">
        <f>IF($B443="","",IFERROR(MONTH($A443),0))</f>
        <v/>
      </c>
    </row>
    <row r="444">
      <c r="A444" s="28" t="n"/>
      <c r="B444" s="29" t="n"/>
      <c r="C444" s="30" t="n"/>
      <c r="D444" s="30" t="n"/>
      <c r="E444" s="26">
        <f t="array" ref="E444">IF($B444="","",IFERROR(INDEX(Rules!$C$8:$C$46,MATCH(1,ISNUMBER(SEARCH(Rules!$B$8:$B$46,$B444))*(Rules!$B$8:$B$46&lt;&gt;""),0)),"Uncategorised"))</f>
        <v/>
      </c>
      <c r="F444" s="27">
        <f>IF($B444="","",Rules!$C$4+SUM($C$5:C444)-SUM($H$5:H444))</f>
        <v/>
      </c>
      <c r="H444" s="22">
        <f>IF($B444="","",ABS(D444))</f>
        <v/>
      </c>
      <c r="I444">
        <f>IF($B444="","",IFERROR(MONTH($A444),0))</f>
        <v/>
      </c>
    </row>
    <row r="445">
      <c r="A445" s="31" t="n"/>
      <c r="B445" s="32" t="n"/>
      <c r="C445" s="33" t="n"/>
      <c r="D445" s="33" t="n"/>
      <c r="E445" s="20">
        <f t="array" ref="E445">IF($B445="","",IFERROR(INDEX(Rules!$C$8:$C$46,MATCH(1,ISNUMBER(SEARCH(Rules!$B$8:$B$46,$B445))*(Rules!$B$8:$B$46&lt;&gt;""),0)),"Uncategorised"))</f>
        <v/>
      </c>
      <c r="F445" s="21">
        <f>IF($B445="","",Rules!$C$4+SUM($C$5:C445)-SUM($H$5:H445))</f>
        <v/>
      </c>
      <c r="H445" s="22">
        <f>IF($B445="","",ABS(D445))</f>
        <v/>
      </c>
      <c r="I445">
        <f>IF($B445="","",IFERROR(MONTH($A445),0))</f>
        <v/>
      </c>
    </row>
    <row r="446">
      <c r="A446" s="28" t="n"/>
      <c r="B446" s="29" t="n"/>
      <c r="C446" s="30" t="n"/>
      <c r="D446" s="30" t="n"/>
      <c r="E446" s="26">
        <f t="array" ref="E446">IF($B446="","",IFERROR(INDEX(Rules!$C$8:$C$46,MATCH(1,ISNUMBER(SEARCH(Rules!$B$8:$B$46,$B446))*(Rules!$B$8:$B$46&lt;&gt;""),0)),"Uncategorised"))</f>
        <v/>
      </c>
      <c r="F446" s="27">
        <f>IF($B446="","",Rules!$C$4+SUM($C$5:C446)-SUM($H$5:H446))</f>
        <v/>
      </c>
      <c r="H446" s="22">
        <f>IF($B446="","",ABS(D446))</f>
        <v/>
      </c>
      <c r="I446">
        <f>IF($B446="","",IFERROR(MONTH($A446),0))</f>
        <v/>
      </c>
    </row>
    <row r="447">
      <c r="A447" s="31" t="n"/>
      <c r="B447" s="32" t="n"/>
      <c r="C447" s="33" t="n"/>
      <c r="D447" s="33" t="n"/>
      <c r="E447" s="20">
        <f t="array" ref="E447">IF($B447="","",IFERROR(INDEX(Rules!$C$8:$C$46,MATCH(1,ISNUMBER(SEARCH(Rules!$B$8:$B$46,$B447))*(Rules!$B$8:$B$46&lt;&gt;""),0)),"Uncategorised"))</f>
        <v/>
      </c>
      <c r="F447" s="21">
        <f>IF($B447="","",Rules!$C$4+SUM($C$5:C447)-SUM($H$5:H447))</f>
        <v/>
      </c>
      <c r="H447" s="22">
        <f>IF($B447="","",ABS(D447))</f>
        <v/>
      </c>
      <c r="I447">
        <f>IF($B447="","",IFERROR(MONTH($A447),0))</f>
        <v/>
      </c>
    </row>
    <row r="448">
      <c r="A448" s="28" t="n"/>
      <c r="B448" s="29" t="n"/>
      <c r="C448" s="30" t="n"/>
      <c r="D448" s="30" t="n"/>
      <c r="E448" s="26">
        <f t="array" ref="E448">IF($B448="","",IFERROR(INDEX(Rules!$C$8:$C$46,MATCH(1,ISNUMBER(SEARCH(Rules!$B$8:$B$46,$B448))*(Rules!$B$8:$B$46&lt;&gt;""),0)),"Uncategorised"))</f>
        <v/>
      </c>
      <c r="F448" s="27">
        <f>IF($B448="","",Rules!$C$4+SUM($C$5:C448)-SUM($H$5:H448))</f>
        <v/>
      </c>
      <c r="H448" s="22">
        <f>IF($B448="","",ABS(D448))</f>
        <v/>
      </c>
      <c r="I448">
        <f>IF($B448="","",IFERROR(MONTH($A448),0))</f>
        <v/>
      </c>
    </row>
    <row r="449">
      <c r="A449" s="31" t="n"/>
      <c r="B449" s="32" t="n"/>
      <c r="C449" s="33" t="n"/>
      <c r="D449" s="33" t="n"/>
      <c r="E449" s="20">
        <f t="array" ref="E449">IF($B449="","",IFERROR(INDEX(Rules!$C$8:$C$46,MATCH(1,ISNUMBER(SEARCH(Rules!$B$8:$B$46,$B449))*(Rules!$B$8:$B$46&lt;&gt;""),0)),"Uncategorised"))</f>
        <v/>
      </c>
      <c r="F449" s="21">
        <f>IF($B449="","",Rules!$C$4+SUM($C$5:C449)-SUM($H$5:H449))</f>
        <v/>
      </c>
      <c r="H449" s="22">
        <f>IF($B449="","",ABS(D449))</f>
        <v/>
      </c>
      <c r="I449">
        <f>IF($B449="","",IFERROR(MONTH($A449),0))</f>
        <v/>
      </c>
    </row>
    <row r="450">
      <c r="A450" s="28" t="n"/>
      <c r="B450" s="29" t="n"/>
      <c r="C450" s="30" t="n"/>
      <c r="D450" s="30" t="n"/>
      <c r="E450" s="26">
        <f t="array" ref="E450">IF($B450="","",IFERROR(INDEX(Rules!$C$8:$C$46,MATCH(1,ISNUMBER(SEARCH(Rules!$B$8:$B$46,$B450))*(Rules!$B$8:$B$46&lt;&gt;""),0)),"Uncategorised"))</f>
        <v/>
      </c>
      <c r="F450" s="27">
        <f>IF($B450="","",Rules!$C$4+SUM($C$5:C450)-SUM($H$5:H450))</f>
        <v/>
      </c>
      <c r="H450" s="22">
        <f>IF($B450="","",ABS(D450))</f>
        <v/>
      </c>
      <c r="I450">
        <f>IF($B450="","",IFERROR(MONTH($A450),0))</f>
        <v/>
      </c>
    </row>
    <row r="451">
      <c r="A451" s="31" t="n"/>
      <c r="B451" s="32" t="n"/>
      <c r="C451" s="33" t="n"/>
      <c r="D451" s="33" t="n"/>
      <c r="E451" s="20">
        <f t="array" ref="E451">IF($B451="","",IFERROR(INDEX(Rules!$C$8:$C$46,MATCH(1,ISNUMBER(SEARCH(Rules!$B$8:$B$46,$B451))*(Rules!$B$8:$B$46&lt;&gt;""),0)),"Uncategorised"))</f>
        <v/>
      </c>
      <c r="F451" s="21">
        <f>IF($B451="","",Rules!$C$4+SUM($C$5:C451)-SUM($H$5:H451))</f>
        <v/>
      </c>
      <c r="H451" s="22">
        <f>IF($B451="","",ABS(D451))</f>
        <v/>
      </c>
      <c r="I451">
        <f>IF($B451="","",IFERROR(MONTH($A451),0))</f>
        <v/>
      </c>
    </row>
    <row r="452">
      <c r="A452" s="28" t="n"/>
      <c r="B452" s="29" t="n"/>
      <c r="C452" s="30" t="n"/>
      <c r="D452" s="30" t="n"/>
      <c r="E452" s="26">
        <f t="array" ref="E452">IF($B452="","",IFERROR(INDEX(Rules!$C$8:$C$46,MATCH(1,ISNUMBER(SEARCH(Rules!$B$8:$B$46,$B452))*(Rules!$B$8:$B$46&lt;&gt;""),0)),"Uncategorised"))</f>
        <v/>
      </c>
      <c r="F452" s="27">
        <f>IF($B452="","",Rules!$C$4+SUM($C$5:C452)-SUM($H$5:H452))</f>
        <v/>
      </c>
      <c r="H452" s="22">
        <f>IF($B452="","",ABS(D452))</f>
        <v/>
      </c>
      <c r="I452">
        <f>IF($B452="","",IFERROR(MONTH($A452),0))</f>
        <v/>
      </c>
    </row>
    <row r="453">
      <c r="A453" s="31" t="n"/>
      <c r="B453" s="32" t="n"/>
      <c r="C453" s="33" t="n"/>
      <c r="D453" s="33" t="n"/>
      <c r="E453" s="20">
        <f t="array" ref="E453">IF($B453="","",IFERROR(INDEX(Rules!$C$8:$C$46,MATCH(1,ISNUMBER(SEARCH(Rules!$B$8:$B$46,$B453))*(Rules!$B$8:$B$46&lt;&gt;""),0)),"Uncategorised"))</f>
        <v/>
      </c>
      <c r="F453" s="21">
        <f>IF($B453="","",Rules!$C$4+SUM($C$5:C453)-SUM($H$5:H453))</f>
        <v/>
      </c>
      <c r="H453" s="22">
        <f>IF($B453="","",ABS(D453))</f>
        <v/>
      </c>
      <c r="I453">
        <f>IF($B453="","",IFERROR(MONTH($A453),0))</f>
        <v/>
      </c>
    </row>
    <row r="454">
      <c r="A454" s="28" t="n"/>
      <c r="B454" s="29" t="n"/>
      <c r="C454" s="30" t="n"/>
      <c r="D454" s="30" t="n"/>
      <c r="E454" s="26">
        <f t="array" ref="E454">IF($B454="","",IFERROR(INDEX(Rules!$C$8:$C$46,MATCH(1,ISNUMBER(SEARCH(Rules!$B$8:$B$46,$B454))*(Rules!$B$8:$B$46&lt;&gt;""),0)),"Uncategorised"))</f>
        <v/>
      </c>
      <c r="F454" s="27">
        <f>IF($B454="","",Rules!$C$4+SUM($C$5:C454)-SUM($H$5:H454))</f>
        <v/>
      </c>
      <c r="H454" s="22">
        <f>IF($B454="","",ABS(D454))</f>
        <v/>
      </c>
      <c r="I454">
        <f>IF($B454="","",IFERROR(MONTH($A454),0))</f>
        <v/>
      </c>
    </row>
    <row r="455">
      <c r="A455" s="31" t="n"/>
      <c r="B455" s="32" t="n"/>
      <c r="C455" s="33" t="n"/>
      <c r="D455" s="33" t="n"/>
      <c r="E455" s="20">
        <f t="array" ref="E455">IF($B455="","",IFERROR(INDEX(Rules!$C$8:$C$46,MATCH(1,ISNUMBER(SEARCH(Rules!$B$8:$B$46,$B455))*(Rules!$B$8:$B$46&lt;&gt;""),0)),"Uncategorised"))</f>
        <v/>
      </c>
      <c r="F455" s="21">
        <f>IF($B455="","",Rules!$C$4+SUM($C$5:C455)-SUM($H$5:H455))</f>
        <v/>
      </c>
      <c r="H455" s="22">
        <f>IF($B455="","",ABS(D455))</f>
        <v/>
      </c>
      <c r="I455">
        <f>IF($B455="","",IFERROR(MONTH($A455),0))</f>
        <v/>
      </c>
    </row>
    <row r="456">
      <c r="A456" s="28" t="n"/>
      <c r="B456" s="29" t="n"/>
      <c r="C456" s="30" t="n"/>
      <c r="D456" s="30" t="n"/>
      <c r="E456" s="26">
        <f t="array" ref="E456">IF($B456="","",IFERROR(INDEX(Rules!$C$8:$C$46,MATCH(1,ISNUMBER(SEARCH(Rules!$B$8:$B$46,$B456))*(Rules!$B$8:$B$46&lt;&gt;""),0)),"Uncategorised"))</f>
        <v/>
      </c>
      <c r="F456" s="27">
        <f>IF($B456="","",Rules!$C$4+SUM($C$5:C456)-SUM($H$5:H456))</f>
        <v/>
      </c>
      <c r="H456" s="22">
        <f>IF($B456="","",ABS(D456))</f>
        <v/>
      </c>
      <c r="I456">
        <f>IF($B456="","",IFERROR(MONTH($A456),0))</f>
        <v/>
      </c>
    </row>
    <row r="457">
      <c r="A457" s="31" t="n"/>
      <c r="B457" s="32" t="n"/>
      <c r="C457" s="33" t="n"/>
      <c r="D457" s="33" t="n"/>
      <c r="E457" s="20">
        <f t="array" ref="E457">IF($B457="","",IFERROR(INDEX(Rules!$C$8:$C$46,MATCH(1,ISNUMBER(SEARCH(Rules!$B$8:$B$46,$B457))*(Rules!$B$8:$B$46&lt;&gt;""),0)),"Uncategorised"))</f>
        <v/>
      </c>
      <c r="F457" s="21">
        <f>IF($B457="","",Rules!$C$4+SUM($C$5:C457)-SUM($H$5:H457))</f>
        <v/>
      </c>
      <c r="H457" s="22">
        <f>IF($B457="","",ABS(D457))</f>
        <v/>
      </c>
      <c r="I457">
        <f>IF($B457="","",IFERROR(MONTH($A457),0))</f>
        <v/>
      </c>
    </row>
    <row r="458">
      <c r="A458" s="28" t="n"/>
      <c r="B458" s="29" t="n"/>
      <c r="C458" s="30" t="n"/>
      <c r="D458" s="30" t="n"/>
      <c r="E458" s="26">
        <f t="array" ref="E458">IF($B458="","",IFERROR(INDEX(Rules!$C$8:$C$46,MATCH(1,ISNUMBER(SEARCH(Rules!$B$8:$B$46,$B458))*(Rules!$B$8:$B$46&lt;&gt;""),0)),"Uncategorised"))</f>
        <v/>
      </c>
      <c r="F458" s="27">
        <f>IF($B458="","",Rules!$C$4+SUM($C$5:C458)-SUM($H$5:H458))</f>
        <v/>
      </c>
      <c r="H458" s="22">
        <f>IF($B458="","",ABS(D458))</f>
        <v/>
      </c>
      <c r="I458">
        <f>IF($B458="","",IFERROR(MONTH($A458),0))</f>
        <v/>
      </c>
    </row>
    <row r="459">
      <c r="A459" s="31" t="n"/>
      <c r="B459" s="32" t="n"/>
      <c r="C459" s="33" t="n"/>
      <c r="D459" s="33" t="n"/>
      <c r="E459" s="20">
        <f t="array" ref="E459">IF($B459="","",IFERROR(INDEX(Rules!$C$8:$C$46,MATCH(1,ISNUMBER(SEARCH(Rules!$B$8:$B$46,$B459))*(Rules!$B$8:$B$46&lt;&gt;""),0)),"Uncategorised"))</f>
        <v/>
      </c>
      <c r="F459" s="21">
        <f>IF($B459="","",Rules!$C$4+SUM($C$5:C459)-SUM($H$5:H459))</f>
        <v/>
      </c>
      <c r="H459" s="22">
        <f>IF($B459="","",ABS(D459))</f>
        <v/>
      </c>
      <c r="I459">
        <f>IF($B459="","",IFERROR(MONTH($A459),0))</f>
        <v/>
      </c>
    </row>
    <row r="460">
      <c r="A460" s="28" t="n"/>
      <c r="B460" s="29" t="n"/>
      <c r="C460" s="30" t="n"/>
      <c r="D460" s="30" t="n"/>
      <c r="E460" s="26">
        <f t="array" ref="E460">IF($B460="","",IFERROR(INDEX(Rules!$C$8:$C$46,MATCH(1,ISNUMBER(SEARCH(Rules!$B$8:$B$46,$B460))*(Rules!$B$8:$B$46&lt;&gt;""),0)),"Uncategorised"))</f>
        <v/>
      </c>
      <c r="F460" s="27">
        <f>IF($B460="","",Rules!$C$4+SUM($C$5:C460)-SUM($H$5:H460))</f>
        <v/>
      </c>
      <c r="H460" s="22">
        <f>IF($B460="","",ABS(D460))</f>
        <v/>
      </c>
      <c r="I460">
        <f>IF($B460="","",IFERROR(MONTH($A460),0))</f>
        <v/>
      </c>
    </row>
    <row r="461">
      <c r="A461" s="31" t="n"/>
      <c r="B461" s="32" t="n"/>
      <c r="C461" s="33" t="n"/>
      <c r="D461" s="33" t="n"/>
      <c r="E461" s="20">
        <f t="array" ref="E461">IF($B461="","",IFERROR(INDEX(Rules!$C$8:$C$46,MATCH(1,ISNUMBER(SEARCH(Rules!$B$8:$B$46,$B461))*(Rules!$B$8:$B$46&lt;&gt;""),0)),"Uncategorised"))</f>
        <v/>
      </c>
      <c r="F461" s="21">
        <f>IF($B461="","",Rules!$C$4+SUM($C$5:C461)-SUM($H$5:H461))</f>
        <v/>
      </c>
      <c r="H461" s="22">
        <f>IF($B461="","",ABS(D461))</f>
        <v/>
      </c>
      <c r="I461">
        <f>IF($B461="","",IFERROR(MONTH($A461),0))</f>
        <v/>
      </c>
    </row>
    <row r="462">
      <c r="A462" s="28" t="n"/>
      <c r="B462" s="29" t="n"/>
      <c r="C462" s="30" t="n"/>
      <c r="D462" s="30" t="n"/>
      <c r="E462" s="26">
        <f t="array" ref="E462">IF($B462="","",IFERROR(INDEX(Rules!$C$8:$C$46,MATCH(1,ISNUMBER(SEARCH(Rules!$B$8:$B$46,$B462))*(Rules!$B$8:$B$46&lt;&gt;""),0)),"Uncategorised"))</f>
        <v/>
      </c>
      <c r="F462" s="27">
        <f>IF($B462="","",Rules!$C$4+SUM($C$5:C462)-SUM($H$5:H462))</f>
        <v/>
      </c>
      <c r="H462" s="22">
        <f>IF($B462="","",ABS(D462))</f>
        <v/>
      </c>
      <c r="I462">
        <f>IF($B462="","",IFERROR(MONTH($A462),0))</f>
        <v/>
      </c>
    </row>
    <row r="463">
      <c r="A463" s="31" t="n"/>
      <c r="B463" s="32" t="n"/>
      <c r="C463" s="33" t="n"/>
      <c r="D463" s="33" t="n"/>
      <c r="E463" s="20">
        <f t="array" ref="E463">IF($B463="","",IFERROR(INDEX(Rules!$C$8:$C$46,MATCH(1,ISNUMBER(SEARCH(Rules!$B$8:$B$46,$B463))*(Rules!$B$8:$B$46&lt;&gt;""),0)),"Uncategorised"))</f>
        <v/>
      </c>
      <c r="F463" s="21">
        <f>IF($B463="","",Rules!$C$4+SUM($C$5:C463)-SUM($H$5:H463))</f>
        <v/>
      </c>
      <c r="H463" s="22">
        <f>IF($B463="","",ABS(D463))</f>
        <v/>
      </c>
      <c r="I463">
        <f>IF($B463="","",IFERROR(MONTH($A463),0))</f>
        <v/>
      </c>
    </row>
    <row r="464">
      <c r="A464" s="28" t="n"/>
      <c r="B464" s="29" t="n"/>
      <c r="C464" s="30" t="n"/>
      <c r="D464" s="30" t="n"/>
      <c r="E464" s="26">
        <f t="array" ref="E464">IF($B464="","",IFERROR(INDEX(Rules!$C$8:$C$46,MATCH(1,ISNUMBER(SEARCH(Rules!$B$8:$B$46,$B464))*(Rules!$B$8:$B$46&lt;&gt;""),0)),"Uncategorised"))</f>
        <v/>
      </c>
      <c r="F464" s="27">
        <f>IF($B464="","",Rules!$C$4+SUM($C$5:C464)-SUM($H$5:H464))</f>
        <v/>
      </c>
      <c r="H464" s="22">
        <f>IF($B464="","",ABS(D464))</f>
        <v/>
      </c>
      <c r="I464">
        <f>IF($B464="","",IFERROR(MONTH($A464),0))</f>
        <v/>
      </c>
    </row>
    <row r="465">
      <c r="A465" s="31" t="n"/>
      <c r="B465" s="32" t="n"/>
      <c r="C465" s="33" t="n"/>
      <c r="D465" s="33" t="n"/>
      <c r="E465" s="20">
        <f t="array" ref="E465">IF($B465="","",IFERROR(INDEX(Rules!$C$8:$C$46,MATCH(1,ISNUMBER(SEARCH(Rules!$B$8:$B$46,$B465))*(Rules!$B$8:$B$46&lt;&gt;""),0)),"Uncategorised"))</f>
        <v/>
      </c>
      <c r="F465" s="21">
        <f>IF($B465="","",Rules!$C$4+SUM($C$5:C465)-SUM($H$5:H465))</f>
        <v/>
      </c>
      <c r="H465" s="22">
        <f>IF($B465="","",ABS(D465))</f>
        <v/>
      </c>
      <c r="I465">
        <f>IF($B465="","",IFERROR(MONTH($A465),0))</f>
        <v/>
      </c>
    </row>
    <row r="466">
      <c r="A466" s="28" t="n"/>
      <c r="B466" s="29" t="n"/>
      <c r="C466" s="30" t="n"/>
      <c r="D466" s="30" t="n"/>
      <c r="E466" s="26">
        <f t="array" ref="E466">IF($B466="","",IFERROR(INDEX(Rules!$C$8:$C$46,MATCH(1,ISNUMBER(SEARCH(Rules!$B$8:$B$46,$B466))*(Rules!$B$8:$B$46&lt;&gt;""),0)),"Uncategorised"))</f>
        <v/>
      </c>
      <c r="F466" s="27">
        <f>IF($B466="","",Rules!$C$4+SUM($C$5:C466)-SUM($H$5:H466))</f>
        <v/>
      </c>
      <c r="H466" s="22">
        <f>IF($B466="","",ABS(D466))</f>
        <v/>
      </c>
      <c r="I466">
        <f>IF($B466="","",IFERROR(MONTH($A466),0))</f>
        <v/>
      </c>
    </row>
    <row r="467">
      <c r="A467" s="31" t="n"/>
      <c r="B467" s="32" t="n"/>
      <c r="C467" s="33" t="n"/>
      <c r="D467" s="33" t="n"/>
      <c r="E467" s="20">
        <f t="array" ref="E467">IF($B467="","",IFERROR(INDEX(Rules!$C$8:$C$46,MATCH(1,ISNUMBER(SEARCH(Rules!$B$8:$B$46,$B467))*(Rules!$B$8:$B$46&lt;&gt;""),0)),"Uncategorised"))</f>
        <v/>
      </c>
      <c r="F467" s="21">
        <f>IF($B467="","",Rules!$C$4+SUM($C$5:C467)-SUM($H$5:H467))</f>
        <v/>
      </c>
      <c r="H467" s="22">
        <f>IF($B467="","",ABS(D467))</f>
        <v/>
      </c>
      <c r="I467">
        <f>IF($B467="","",IFERROR(MONTH($A467),0))</f>
        <v/>
      </c>
    </row>
    <row r="468">
      <c r="A468" s="28" t="n"/>
      <c r="B468" s="29" t="n"/>
      <c r="C468" s="30" t="n"/>
      <c r="D468" s="30" t="n"/>
      <c r="E468" s="26">
        <f t="array" ref="E468">IF($B468="","",IFERROR(INDEX(Rules!$C$8:$C$46,MATCH(1,ISNUMBER(SEARCH(Rules!$B$8:$B$46,$B468))*(Rules!$B$8:$B$46&lt;&gt;""),0)),"Uncategorised"))</f>
        <v/>
      </c>
      <c r="F468" s="27">
        <f>IF($B468="","",Rules!$C$4+SUM($C$5:C468)-SUM($H$5:H468))</f>
        <v/>
      </c>
      <c r="H468" s="22">
        <f>IF($B468="","",ABS(D468))</f>
        <v/>
      </c>
      <c r="I468">
        <f>IF($B468="","",IFERROR(MONTH($A468),0))</f>
        <v/>
      </c>
    </row>
    <row r="469">
      <c r="A469" s="31" t="n"/>
      <c r="B469" s="32" t="n"/>
      <c r="C469" s="33" t="n"/>
      <c r="D469" s="33" t="n"/>
      <c r="E469" s="20">
        <f t="array" ref="E469">IF($B469="","",IFERROR(INDEX(Rules!$C$8:$C$46,MATCH(1,ISNUMBER(SEARCH(Rules!$B$8:$B$46,$B469))*(Rules!$B$8:$B$46&lt;&gt;""),0)),"Uncategorised"))</f>
        <v/>
      </c>
      <c r="F469" s="21">
        <f>IF($B469="","",Rules!$C$4+SUM($C$5:C469)-SUM($H$5:H469))</f>
        <v/>
      </c>
      <c r="H469" s="22">
        <f>IF($B469="","",ABS(D469))</f>
        <v/>
      </c>
      <c r="I469">
        <f>IF($B469="","",IFERROR(MONTH($A469),0))</f>
        <v/>
      </c>
    </row>
    <row r="470">
      <c r="A470" s="28" t="n"/>
      <c r="B470" s="29" t="n"/>
      <c r="C470" s="30" t="n"/>
      <c r="D470" s="30" t="n"/>
      <c r="E470" s="26">
        <f t="array" ref="E470">IF($B470="","",IFERROR(INDEX(Rules!$C$8:$C$46,MATCH(1,ISNUMBER(SEARCH(Rules!$B$8:$B$46,$B470))*(Rules!$B$8:$B$46&lt;&gt;""),0)),"Uncategorised"))</f>
        <v/>
      </c>
      <c r="F470" s="27">
        <f>IF($B470="","",Rules!$C$4+SUM($C$5:C470)-SUM($H$5:H470))</f>
        <v/>
      </c>
      <c r="H470" s="22">
        <f>IF($B470="","",ABS(D470))</f>
        <v/>
      </c>
      <c r="I470">
        <f>IF($B470="","",IFERROR(MONTH($A470),0))</f>
        <v/>
      </c>
    </row>
    <row r="471">
      <c r="A471" s="31" t="n"/>
      <c r="B471" s="32" t="n"/>
      <c r="C471" s="33" t="n"/>
      <c r="D471" s="33" t="n"/>
      <c r="E471" s="20">
        <f t="array" ref="E471">IF($B471="","",IFERROR(INDEX(Rules!$C$8:$C$46,MATCH(1,ISNUMBER(SEARCH(Rules!$B$8:$B$46,$B471))*(Rules!$B$8:$B$46&lt;&gt;""),0)),"Uncategorised"))</f>
        <v/>
      </c>
      <c r="F471" s="21">
        <f>IF($B471="","",Rules!$C$4+SUM($C$5:C471)-SUM($H$5:H471))</f>
        <v/>
      </c>
      <c r="H471" s="22">
        <f>IF($B471="","",ABS(D471))</f>
        <v/>
      </c>
      <c r="I471">
        <f>IF($B471="","",IFERROR(MONTH($A471),0))</f>
        <v/>
      </c>
    </row>
    <row r="472">
      <c r="A472" s="28" t="n"/>
      <c r="B472" s="29" t="n"/>
      <c r="C472" s="30" t="n"/>
      <c r="D472" s="30" t="n"/>
      <c r="E472" s="26">
        <f t="array" ref="E472">IF($B472="","",IFERROR(INDEX(Rules!$C$8:$C$46,MATCH(1,ISNUMBER(SEARCH(Rules!$B$8:$B$46,$B472))*(Rules!$B$8:$B$46&lt;&gt;""),0)),"Uncategorised"))</f>
        <v/>
      </c>
      <c r="F472" s="27">
        <f>IF($B472="","",Rules!$C$4+SUM($C$5:C472)-SUM($H$5:H472))</f>
        <v/>
      </c>
      <c r="H472" s="22">
        <f>IF($B472="","",ABS(D472))</f>
        <v/>
      </c>
      <c r="I472">
        <f>IF($B472="","",IFERROR(MONTH($A472),0))</f>
        <v/>
      </c>
    </row>
    <row r="473">
      <c r="A473" s="31" t="n"/>
      <c r="B473" s="32" t="n"/>
      <c r="C473" s="33" t="n"/>
      <c r="D473" s="33" t="n"/>
      <c r="E473" s="20">
        <f t="array" ref="E473">IF($B473="","",IFERROR(INDEX(Rules!$C$8:$C$46,MATCH(1,ISNUMBER(SEARCH(Rules!$B$8:$B$46,$B473))*(Rules!$B$8:$B$46&lt;&gt;""),0)),"Uncategorised"))</f>
        <v/>
      </c>
      <c r="F473" s="21">
        <f>IF($B473="","",Rules!$C$4+SUM($C$5:C473)-SUM($H$5:H473))</f>
        <v/>
      </c>
      <c r="H473" s="22">
        <f>IF($B473="","",ABS(D473))</f>
        <v/>
      </c>
      <c r="I473">
        <f>IF($B473="","",IFERROR(MONTH($A473),0))</f>
        <v/>
      </c>
    </row>
    <row r="474">
      <c r="A474" s="28" t="n"/>
      <c r="B474" s="29" t="n"/>
      <c r="C474" s="30" t="n"/>
      <c r="D474" s="30" t="n"/>
      <c r="E474" s="26">
        <f t="array" ref="E474">IF($B474="","",IFERROR(INDEX(Rules!$C$8:$C$46,MATCH(1,ISNUMBER(SEARCH(Rules!$B$8:$B$46,$B474))*(Rules!$B$8:$B$46&lt;&gt;""),0)),"Uncategorised"))</f>
        <v/>
      </c>
      <c r="F474" s="27">
        <f>IF($B474="","",Rules!$C$4+SUM($C$5:C474)-SUM($H$5:H474))</f>
        <v/>
      </c>
      <c r="H474" s="22">
        <f>IF($B474="","",ABS(D474))</f>
        <v/>
      </c>
      <c r="I474">
        <f>IF($B474="","",IFERROR(MONTH($A474),0))</f>
        <v/>
      </c>
    </row>
    <row r="475">
      <c r="A475" s="31" t="n"/>
      <c r="B475" s="32" t="n"/>
      <c r="C475" s="33" t="n"/>
      <c r="D475" s="33" t="n"/>
      <c r="E475" s="20">
        <f t="array" ref="E475">IF($B475="","",IFERROR(INDEX(Rules!$C$8:$C$46,MATCH(1,ISNUMBER(SEARCH(Rules!$B$8:$B$46,$B475))*(Rules!$B$8:$B$46&lt;&gt;""),0)),"Uncategorised"))</f>
        <v/>
      </c>
      <c r="F475" s="21">
        <f>IF($B475="","",Rules!$C$4+SUM($C$5:C475)-SUM($H$5:H475))</f>
        <v/>
      </c>
      <c r="H475" s="22">
        <f>IF($B475="","",ABS(D475))</f>
        <v/>
      </c>
      <c r="I475">
        <f>IF($B475="","",IFERROR(MONTH($A475),0))</f>
        <v/>
      </c>
    </row>
    <row r="476">
      <c r="A476" s="28" t="n"/>
      <c r="B476" s="29" t="n"/>
      <c r="C476" s="30" t="n"/>
      <c r="D476" s="30" t="n"/>
      <c r="E476" s="26">
        <f t="array" ref="E476">IF($B476="","",IFERROR(INDEX(Rules!$C$8:$C$46,MATCH(1,ISNUMBER(SEARCH(Rules!$B$8:$B$46,$B476))*(Rules!$B$8:$B$46&lt;&gt;""),0)),"Uncategorised"))</f>
        <v/>
      </c>
      <c r="F476" s="27">
        <f>IF($B476="","",Rules!$C$4+SUM($C$5:C476)-SUM($H$5:H476))</f>
        <v/>
      </c>
      <c r="H476" s="22">
        <f>IF($B476="","",ABS(D476))</f>
        <v/>
      </c>
      <c r="I476">
        <f>IF($B476="","",IFERROR(MONTH($A476),0))</f>
        <v/>
      </c>
    </row>
    <row r="477">
      <c r="A477" s="31" t="n"/>
      <c r="B477" s="32" t="n"/>
      <c r="C477" s="33" t="n"/>
      <c r="D477" s="33" t="n"/>
      <c r="E477" s="20">
        <f t="array" ref="E477">IF($B477="","",IFERROR(INDEX(Rules!$C$8:$C$46,MATCH(1,ISNUMBER(SEARCH(Rules!$B$8:$B$46,$B477))*(Rules!$B$8:$B$46&lt;&gt;""),0)),"Uncategorised"))</f>
        <v/>
      </c>
      <c r="F477" s="21">
        <f>IF($B477="","",Rules!$C$4+SUM($C$5:C477)-SUM($H$5:H477))</f>
        <v/>
      </c>
      <c r="H477" s="22">
        <f>IF($B477="","",ABS(D477))</f>
        <v/>
      </c>
      <c r="I477">
        <f>IF($B477="","",IFERROR(MONTH($A477),0))</f>
        <v/>
      </c>
    </row>
    <row r="478">
      <c r="A478" s="28" t="n"/>
      <c r="B478" s="29" t="n"/>
      <c r="C478" s="30" t="n"/>
      <c r="D478" s="30" t="n"/>
      <c r="E478" s="26">
        <f t="array" ref="E478">IF($B478="","",IFERROR(INDEX(Rules!$C$8:$C$46,MATCH(1,ISNUMBER(SEARCH(Rules!$B$8:$B$46,$B478))*(Rules!$B$8:$B$46&lt;&gt;""),0)),"Uncategorised"))</f>
        <v/>
      </c>
      <c r="F478" s="27">
        <f>IF($B478="","",Rules!$C$4+SUM($C$5:C478)-SUM($H$5:H478))</f>
        <v/>
      </c>
      <c r="H478" s="22">
        <f>IF($B478="","",ABS(D478))</f>
        <v/>
      </c>
      <c r="I478">
        <f>IF($B478="","",IFERROR(MONTH($A478),0))</f>
        <v/>
      </c>
    </row>
    <row r="479">
      <c r="A479" s="31" t="n"/>
      <c r="B479" s="32" t="n"/>
      <c r="C479" s="33" t="n"/>
      <c r="D479" s="33" t="n"/>
      <c r="E479" s="20">
        <f t="array" ref="E479">IF($B479="","",IFERROR(INDEX(Rules!$C$8:$C$46,MATCH(1,ISNUMBER(SEARCH(Rules!$B$8:$B$46,$B479))*(Rules!$B$8:$B$46&lt;&gt;""),0)),"Uncategorised"))</f>
        <v/>
      </c>
      <c r="F479" s="21">
        <f>IF($B479="","",Rules!$C$4+SUM($C$5:C479)-SUM($H$5:H479))</f>
        <v/>
      </c>
      <c r="H479" s="22">
        <f>IF($B479="","",ABS(D479))</f>
        <v/>
      </c>
      <c r="I479">
        <f>IF($B479="","",IFERROR(MONTH($A479),0))</f>
        <v/>
      </c>
    </row>
    <row r="480">
      <c r="A480" s="28" t="n"/>
      <c r="B480" s="29" t="n"/>
      <c r="C480" s="30" t="n"/>
      <c r="D480" s="30" t="n"/>
      <c r="E480" s="26">
        <f t="array" ref="E480">IF($B480="","",IFERROR(INDEX(Rules!$C$8:$C$46,MATCH(1,ISNUMBER(SEARCH(Rules!$B$8:$B$46,$B480))*(Rules!$B$8:$B$46&lt;&gt;""),0)),"Uncategorised"))</f>
        <v/>
      </c>
      <c r="F480" s="27">
        <f>IF($B480="","",Rules!$C$4+SUM($C$5:C480)-SUM($H$5:H480))</f>
        <v/>
      </c>
      <c r="H480" s="22">
        <f>IF($B480="","",ABS(D480))</f>
        <v/>
      </c>
      <c r="I480">
        <f>IF($B480="","",IFERROR(MONTH($A480),0))</f>
        <v/>
      </c>
    </row>
    <row r="481">
      <c r="A481" s="31" t="n"/>
      <c r="B481" s="32" t="n"/>
      <c r="C481" s="33" t="n"/>
      <c r="D481" s="33" t="n"/>
      <c r="E481" s="20">
        <f t="array" ref="E481">IF($B481="","",IFERROR(INDEX(Rules!$C$8:$C$46,MATCH(1,ISNUMBER(SEARCH(Rules!$B$8:$B$46,$B481))*(Rules!$B$8:$B$46&lt;&gt;""),0)),"Uncategorised"))</f>
        <v/>
      </c>
      <c r="F481" s="21">
        <f>IF($B481="","",Rules!$C$4+SUM($C$5:C481)-SUM($H$5:H481))</f>
        <v/>
      </c>
      <c r="H481" s="22">
        <f>IF($B481="","",ABS(D481))</f>
        <v/>
      </c>
      <c r="I481">
        <f>IF($B481="","",IFERROR(MONTH($A481),0))</f>
        <v/>
      </c>
    </row>
    <row r="482">
      <c r="A482" s="28" t="n"/>
      <c r="B482" s="29" t="n"/>
      <c r="C482" s="30" t="n"/>
      <c r="D482" s="30" t="n"/>
      <c r="E482" s="26">
        <f t="array" ref="E482">IF($B482="","",IFERROR(INDEX(Rules!$C$8:$C$46,MATCH(1,ISNUMBER(SEARCH(Rules!$B$8:$B$46,$B482))*(Rules!$B$8:$B$46&lt;&gt;""),0)),"Uncategorised"))</f>
        <v/>
      </c>
      <c r="F482" s="27">
        <f>IF($B482="","",Rules!$C$4+SUM($C$5:C482)-SUM($H$5:H482))</f>
        <v/>
      </c>
      <c r="H482" s="22">
        <f>IF($B482="","",ABS(D482))</f>
        <v/>
      </c>
      <c r="I482">
        <f>IF($B482="","",IFERROR(MONTH($A482),0))</f>
        <v/>
      </c>
    </row>
    <row r="483">
      <c r="A483" s="31" t="n"/>
      <c r="B483" s="32" t="n"/>
      <c r="C483" s="33" t="n"/>
      <c r="D483" s="33" t="n"/>
      <c r="E483" s="20">
        <f t="array" ref="E483">IF($B483="","",IFERROR(INDEX(Rules!$C$8:$C$46,MATCH(1,ISNUMBER(SEARCH(Rules!$B$8:$B$46,$B483))*(Rules!$B$8:$B$46&lt;&gt;""),0)),"Uncategorised"))</f>
        <v/>
      </c>
      <c r="F483" s="21">
        <f>IF($B483="","",Rules!$C$4+SUM($C$5:C483)-SUM($H$5:H483))</f>
        <v/>
      </c>
      <c r="H483" s="22">
        <f>IF($B483="","",ABS(D483))</f>
        <v/>
      </c>
      <c r="I483">
        <f>IF($B483="","",IFERROR(MONTH($A483),0))</f>
        <v/>
      </c>
    </row>
    <row r="484">
      <c r="A484" s="28" t="n"/>
      <c r="B484" s="29" t="n"/>
      <c r="C484" s="30" t="n"/>
      <c r="D484" s="30" t="n"/>
      <c r="E484" s="26">
        <f t="array" ref="E484">IF($B484="","",IFERROR(INDEX(Rules!$C$8:$C$46,MATCH(1,ISNUMBER(SEARCH(Rules!$B$8:$B$46,$B484))*(Rules!$B$8:$B$46&lt;&gt;""),0)),"Uncategorised"))</f>
        <v/>
      </c>
      <c r="F484" s="27">
        <f>IF($B484="","",Rules!$C$4+SUM($C$5:C484)-SUM($H$5:H484))</f>
        <v/>
      </c>
      <c r="H484" s="22">
        <f>IF($B484="","",ABS(D484))</f>
        <v/>
      </c>
      <c r="I484">
        <f>IF($B484="","",IFERROR(MONTH($A484),0))</f>
        <v/>
      </c>
    </row>
    <row r="485">
      <c r="A485" s="31" t="n"/>
      <c r="B485" s="32" t="n"/>
      <c r="C485" s="33" t="n"/>
      <c r="D485" s="33" t="n"/>
      <c r="E485" s="20">
        <f t="array" ref="E485">IF($B485="","",IFERROR(INDEX(Rules!$C$8:$C$46,MATCH(1,ISNUMBER(SEARCH(Rules!$B$8:$B$46,$B485))*(Rules!$B$8:$B$46&lt;&gt;""),0)),"Uncategorised"))</f>
        <v/>
      </c>
      <c r="F485" s="21">
        <f>IF($B485="","",Rules!$C$4+SUM($C$5:C485)-SUM($H$5:H485))</f>
        <v/>
      </c>
      <c r="H485" s="22">
        <f>IF($B485="","",ABS(D485))</f>
        <v/>
      </c>
      <c r="I485">
        <f>IF($B485="","",IFERROR(MONTH($A485),0))</f>
        <v/>
      </c>
    </row>
    <row r="486">
      <c r="A486" s="28" t="n"/>
      <c r="B486" s="29" t="n"/>
      <c r="C486" s="30" t="n"/>
      <c r="D486" s="30" t="n"/>
      <c r="E486" s="26">
        <f t="array" ref="E486">IF($B486="","",IFERROR(INDEX(Rules!$C$8:$C$46,MATCH(1,ISNUMBER(SEARCH(Rules!$B$8:$B$46,$B486))*(Rules!$B$8:$B$46&lt;&gt;""),0)),"Uncategorised"))</f>
        <v/>
      </c>
      <c r="F486" s="27">
        <f>IF($B486="","",Rules!$C$4+SUM($C$5:C486)-SUM($H$5:H486))</f>
        <v/>
      </c>
      <c r="H486" s="22">
        <f>IF($B486="","",ABS(D486))</f>
        <v/>
      </c>
      <c r="I486">
        <f>IF($B486="","",IFERROR(MONTH($A486),0))</f>
        <v/>
      </c>
    </row>
    <row r="487">
      <c r="A487" s="31" t="n"/>
      <c r="B487" s="32" t="n"/>
      <c r="C487" s="33" t="n"/>
      <c r="D487" s="33" t="n"/>
      <c r="E487" s="20">
        <f t="array" ref="E487">IF($B487="","",IFERROR(INDEX(Rules!$C$8:$C$46,MATCH(1,ISNUMBER(SEARCH(Rules!$B$8:$B$46,$B487))*(Rules!$B$8:$B$46&lt;&gt;""),0)),"Uncategorised"))</f>
        <v/>
      </c>
      <c r="F487" s="21">
        <f>IF($B487="","",Rules!$C$4+SUM($C$5:C487)-SUM($H$5:H487))</f>
        <v/>
      </c>
      <c r="H487" s="22">
        <f>IF($B487="","",ABS(D487))</f>
        <v/>
      </c>
      <c r="I487">
        <f>IF($B487="","",IFERROR(MONTH($A487),0))</f>
        <v/>
      </c>
    </row>
    <row r="488">
      <c r="A488" s="28" t="n"/>
      <c r="B488" s="29" t="n"/>
      <c r="C488" s="30" t="n"/>
      <c r="D488" s="30" t="n"/>
      <c r="E488" s="26">
        <f t="array" ref="E488">IF($B488="","",IFERROR(INDEX(Rules!$C$8:$C$46,MATCH(1,ISNUMBER(SEARCH(Rules!$B$8:$B$46,$B488))*(Rules!$B$8:$B$46&lt;&gt;""),0)),"Uncategorised"))</f>
        <v/>
      </c>
      <c r="F488" s="27">
        <f>IF($B488="","",Rules!$C$4+SUM($C$5:C488)-SUM($H$5:H488))</f>
        <v/>
      </c>
      <c r="H488" s="22">
        <f>IF($B488="","",ABS(D488))</f>
        <v/>
      </c>
      <c r="I488">
        <f>IF($B488="","",IFERROR(MONTH($A488),0))</f>
        <v/>
      </c>
    </row>
    <row r="489">
      <c r="A489" s="31" t="n"/>
      <c r="B489" s="32" t="n"/>
      <c r="C489" s="33" t="n"/>
      <c r="D489" s="33" t="n"/>
      <c r="E489" s="20">
        <f t="array" ref="E489">IF($B489="","",IFERROR(INDEX(Rules!$C$8:$C$46,MATCH(1,ISNUMBER(SEARCH(Rules!$B$8:$B$46,$B489))*(Rules!$B$8:$B$46&lt;&gt;""),0)),"Uncategorised"))</f>
        <v/>
      </c>
      <c r="F489" s="21">
        <f>IF($B489="","",Rules!$C$4+SUM($C$5:C489)-SUM($H$5:H489))</f>
        <v/>
      </c>
      <c r="H489" s="22">
        <f>IF($B489="","",ABS(D489))</f>
        <v/>
      </c>
      <c r="I489">
        <f>IF($B489="","",IFERROR(MONTH($A489),0))</f>
        <v/>
      </c>
    </row>
    <row r="490">
      <c r="A490" s="28" t="n"/>
      <c r="B490" s="29" t="n"/>
      <c r="C490" s="30" t="n"/>
      <c r="D490" s="30" t="n"/>
      <c r="E490" s="26">
        <f t="array" ref="E490">IF($B490="","",IFERROR(INDEX(Rules!$C$8:$C$46,MATCH(1,ISNUMBER(SEARCH(Rules!$B$8:$B$46,$B490))*(Rules!$B$8:$B$46&lt;&gt;""),0)),"Uncategorised"))</f>
        <v/>
      </c>
      <c r="F490" s="27">
        <f>IF($B490="","",Rules!$C$4+SUM($C$5:C490)-SUM($H$5:H490))</f>
        <v/>
      </c>
      <c r="H490" s="22">
        <f>IF($B490="","",ABS(D490))</f>
        <v/>
      </c>
      <c r="I490">
        <f>IF($B490="","",IFERROR(MONTH($A490),0))</f>
        <v/>
      </c>
    </row>
    <row r="491">
      <c r="A491" s="31" t="n"/>
      <c r="B491" s="32" t="n"/>
      <c r="C491" s="33" t="n"/>
      <c r="D491" s="33" t="n"/>
      <c r="E491" s="20">
        <f t="array" ref="E491">IF($B491="","",IFERROR(INDEX(Rules!$C$8:$C$46,MATCH(1,ISNUMBER(SEARCH(Rules!$B$8:$B$46,$B491))*(Rules!$B$8:$B$46&lt;&gt;""),0)),"Uncategorised"))</f>
        <v/>
      </c>
      <c r="F491" s="21">
        <f>IF($B491="","",Rules!$C$4+SUM($C$5:C491)-SUM($H$5:H491))</f>
        <v/>
      </c>
      <c r="H491" s="22">
        <f>IF($B491="","",ABS(D491))</f>
        <v/>
      </c>
      <c r="I491">
        <f>IF($B491="","",IFERROR(MONTH($A491),0))</f>
        <v/>
      </c>
    </row>
    <row r="492">
      <c r="A492" s="28" t="n"/>
      <c r="B492" s="29" t="n"/>
      <c r="C492" s="30" t="n"/>
      <c r="D492" s="30" t="n"/>
      <c r="E492" s="26">
        <f t="array" ref="E492">IF($B492="","",IFERROR(INDEX(Rules!$C$8:$C$46,MATCH(1,ISNUMBER(SEARCH(Rules!$B$8:$B$46,$B492))*(Rules!$B$8:$B$46&lt;&gt;""),0)),"Uncategorised"))</f>
        <v/>
      </c>
      <c r="F492" s="27">
        <f>IF($B492="","",Rules!$C$4+SUM($C$5:C492)-SUM($H$5:H492))</f>
        <v/>
      </c>
      <c r="H492" s="22">
        <f>IF($B492="","",ABS(D492))</f>
        <v/>
      </c>
      <c r="I492">
        <f>IF($B492="","",IFERROR(MONTH($A492),0))</f>
        <v/>
      </c>
    </row>
    <row r="493">
      <c r="A493" s="31" t="n"/>
      <c r="B493" s="32" t="n"/>
      <c r="C493" s="33" t="n"/>
      <c r="D493" s="33" t="n"/>
      <c r="E493" s="20">
        <f t="array" ref="E493">IF($B493="","",IFERROR(INDEX(Rules!$C$8:$C$46,MATCH(1,ISNUMBER(SEARCH(Rules!$B$8:$B$46,$B493))*(Rules!$B$8:$B$46&lt;&gt;""),0)),"Uncategorised"))</f>
        <v/>
      </c>
      <c r="F493" s="21">
        <f>IF($B493="","",Rules!$C$4+SUM($C$5:C493)-SUM($H$5:H493))</f>
        <v/>
      </c>
      <c r="H493" s="22">
        <f>IF($B493="","",ABS(D493))</f>
        <v/>
      </c>
      <c r="I493">
        <f>IF($B493="","",IFERROR(MONTH($A493),0))</f>
        <v/>
      </c>
    </row>
    <row r="494">
      <c r="A494" s="28" t="n"/>
      <c r="B494" s="29" t="n"/>
      <c r="C494" s="30" t="n"/>
      <c r="D494" s="30" t="n"/>
      <c r="E494" s="26">
        <f t="array" ref="E494">IF($B494="","",IFERROR(INDEX(Rules!$C$8:$C$46,MATCH(1,ISNUMBER(SEARCH(Rules!$B$8:$B$46,$B494))*(Rules!$B$8:$B$46&lt;&gt;""),0)),"Uncategorised"))</f>
        <v/>
      </c>
      <c r="F494" s="27">
        <f>IF($B494="","",Rules!$C$4+SUM($C$5:C494)-SUM($H$5:H494))</f>
        <v/>
      </c>
      <c r="H494" s="22">
        <f>IF($B494="","",ABS(D494))</f>
        <v/>
      </c>
      <c r="I494">
        <f>IF($B494="","",IFERROR(MONTH($A494),0))</f>
        <v/>
      </c>
    </row>
    <row r="495">
      <c r="A495" s="31" t="n"/>
      <c r="B495" s="32" t="n"/>
      <c r="C495" s="33" t="n"/>
      <c r="D495" s="33" t="n"/>
      <c r="E495" s="20">
        <f t="array" ref="E495">IF($B495="","",IFERROR(INDEX(Rules!$C$8:$C$46,MATCH(1,ISNUMBER(SEARCH(Rules!$B$8:$B$46,$B495))*(Rules!$B$8:$B$46&lt;&gt;""),0)),"Uncategorised"))</f>
        <v/>
      </c>
      <c r="F495" s="21">
        <f>IF($B495="","",Rules!$C$4+SUM($C$5:C495)-SUM($H$5:H495))</f>
        <v/>
      </c>
      <c r="H495" s="22">
        <f>IF($B495="","",ABS(D495))</f>
        <v/>
      </c>
      <c r="I495">
        <f>IF($B495="","",IFERROR(MONTH($A495),0))</f>
        <v/>
      </c>
    </row>
    <row r="496">
      <c r="A496" s="28" t="n"/>
      <c r="B496" s="29" t="n"/>
      <c r="C496" s="30" t="n"/>
      <c r="D496" s="30" t="n"/>
      <c r="E496" s="26">
        <f t="array" ref="E496">IF($B496="","",IFERROR(INDEX(Rules!$C$8:$C$46,MATCH(1,ISNUMBER(SEARCH(Rules!$B$8:$B$46,$B496))*(Rules!$B$8:$B$46&lt;&gt;""),0)),"Uncategorised"))</f>
        <v/>
      </c>
      <c r="F496" s="27">
        <f>IF($B496="","",Rules!$C$4+SUM($C$5:C496)-SUM($H$5:H496))</f>
        <v/>
      </c>
      <c r="H496" s="22">
        <f>IF($B496="","",ABS(D496))</f>
        <v/>
      </c>
      <c r="I496">
        <f>IF($B496="","",IFERROR(MONTH($A496),0))</f>
        <v/>
      </c>
    </row>
    <row r="497">
      <c r="A497" s="31" t="n"/>
      <c r="B497" s="32" t="n"/>
      <c r="C497" s="33" t="n"/>
      <c r="D497" s="33" t="n"/>
      <c r="E497" s="20">
        <f t="array" ref="E497">IF($B497="","",IFERROR(INDEX(Rules!$C$8:$C$46,MATCH(1,ISNUMBER(SEARCH(Rules!$B$8:$B$46,$B497))*(Rules!$B$8:$B$46&lt;&gt;""),0)),"Uncategorised"))</f>
        <v/>
      </c>
      <c r="F497" s="21">
        <f>IF($B497="","",Rules!$C$4+SUM($C$5:C497)-SUM($H$5:H497))</f>
        <v/>
      </c>
      <c r="H497" s="22">
        <f>IF($B497="","",ABS(D497))</f>
        <v/>
      </c>
      <c r="I497">
        <f>IF($B497="","",IFERROR(MONTH($A497),0))</f>
        <v/>
      </c>
    </row>
    <row r="498">
      <c r="A498" s="28" t="n"/>
      <c r="B498" s="29" t="n"/>
      <c r="C498" s="30" t="n"/>
      <c r="D498" s="30" t="n"/>
      <c r="E498" s="26">
        <f t="array" ref="E498">IF($B498="","",IFERROR(INDEX(Rules!$C$8:$C$46,MATCH(1,ISNUMBER(SEARCH(Rules!$B$8:$B$46,$B498))*(Rules!$B$8:$B$46&lt;&gt;""),0)),"Uncategorised"))</f>
        <v/>
      </c>
      <c r="F498" s="27">
        <f>IF($B498="","",Rules!$C$4+SUM($C$5:C498)-SUM($H$5:H498))</f>
        <v/>
      </c>
      <c r="H498" s="22">
        <f>IF($B498="","",ABS(D498))</f>
        <v/>
      </c>
      <c r="I498">
        <f>IF($B498="","",IFERROR(MONTH($A498),0))</f>
        <v/>
      </c>
    </row>
    <row r="499">
      <c r="A499" s="31" t="n"/>
      <c r="B499" s="32" t="n"/>
      <c r="C499" s="33" t="n"/>
      <c r="D499" s="33" t="n"/>
      <c r="E499" s="20">
        <f t="array" ref="E499">IF($B499="","",IFERROR(INDEX(Rules!$C$8:$C$46,MATCH(1,ISNUMBER(SEARCH(Rules!$B$8:$B$46,$B499))*(Rules!$B$8:$B$46&lt;&gt;""),0)),"Uncategorised"))</f>
        <v/>
      </c>
      <c r="F499" s="21">
        <f>IF($B499="","",Rules!$C$4+SUM($C$5:C499)-SUM($H$5:H499))</f>
        <v/>
      </c>
      <c r="H499" s="22">
        <f>IF($B499="","",ABS(D499))</f>
        <v/>
      </c>
      <c r="I499">
        <f>IF($B499="","",IFERROR(MONTH($A499),0))</f>
        <v/>
      </c>
    </row>
    <row r="500">
      <c r="A500" s="28" t="n"/>
      <c r="B500" s="29" t="n"/>
      <c r="C500" s="30" t="n"/>
      <c r="D500" s="30" t="n"/>
      <c r="E500" s="26">
        <f t="array" ref="E500">IF($B500="","",IFERROR(INDEX(Rules!$C$8:$C$46,MATCH(1,ISNUMBER(SEARCH(Rules!$B$8:$B$46,$B500))*(Rules!$B$8:$B$46&lt;&gt;""),0)),"Uncategorised"))</f>
        <v/>
      </c>
      <c r="F500" s="27">
        <f>IF($B500="","",Rules!$C$4+SUM($C$5:C500)-SUM($H$5:H500))</f>
        <v/>
      </c>
      <c r="H500" s="22">
        <f>IF($B500="","",ABS(D500))</f>
        <v/>
      </c>
      <c r="I500">
        <f>IF($B500="","",IFERROR(MONTH($A500),0))</f>
        <v/>
      </c>
    </row>
    <row r="501">
      <c r="A501" s="31" t="n"/>
      <c r="B501" s="32" t="n"/>
      <c r="C501" s="33" t="n"/>
      <c r="D501" s="33" t="n"/>
      <c r="E501" s="20">
        <f t="array" ref="E501">IF($B501="","",IFERROR(INDEX(Rules!$C$8:$C$46,MATCH(1,ISNUMBER(SEARCH(Rules!$B$8:$B$46,$B501))*(Rules!$B$8:$B$46&lt;&gt;""),0)),"Uncategorised"))</f>
        <v/>
      </c>
      <c r="F501" s="21">
        <f>IF($B501="","",Rules!$C$4+SUM($C$5:C501)-SUM($H$5:H501))</f>
        <v/>
      </c>
      <c r="H501" s="22">
        <f>IF($B501="","",ABS(D501))</f>
        <v/>
      </c>
      <c r="I501">
        <f>IF($B501="","",IFERROR(MONTH($A501),0))</f>
        <v/>
      </c>
    </row>
    <row r="502">
      <c r="A502" s="28" t="n"/>
      <c r="B502" s="29" t="n"/>
      <c r="C502" s="30" t="n"/>
      <c r="D502" s="30" t="n"/>
      <c r="E502" s="26">
        <f t="array" ref="E502">IF($B502="","",IFERROR(INDEX(Rules!$C$8:$C$46,MATCH(1,ISNUMBER(SEARCH(Rules!$B$8:$B$46,$B502))*(Rules!$B$8:$B$46&lt;&gt;""),0)),"Uncategorised"))</f>
        <v/>
      </c>
      <c r="F502" s="27">
        <f>IF($B502="","",Rules!$C$4+SUM($C$5:C502)-SUM($H$5:H502))</f>
        <v/>
      </c>
      <c r="H502" s="22">
        <f>IF($B502="","",ABS(D502))</f>
        <v/>
      </c>
      <c r="I502">
        <f>IF($B502="","",IFERROR(MONTH($A502),0))</f>
        <v/>
      </c>
    </row>
    <row r="503">
      <c r="A503" s="31" t="n"/>
      <c r="B503" s="32" t="n"/>
      <c r="C503" s="33" t="n"/>
      <c r="D503" s="33" t="n"/>
      <c r="E503" s="20">
        <f t="array" ref="E503">IF($B503="","",IFERROR(INDEX(Rules!$C$8:$C$46,MATCH(1,ISNUMBER(SEARCH(Rules!$B$8:$B$46,$B503))*(Rules!$B$8:$B$46&lt;&gt;""),0)),"Uncategorised"))</f>
        <v/>
      </c>
      <c r="F503" s="21">
        <f>IF($B503="","",Rules!$C$4+SUM($C$5:C503)-SUM($H$5:H503))</f>
        <v/>
      </c>
      <c r="H503" s="22">
        <f>IF($B503="","",ABS(D503))</f>
        <v/>
      </c>
      <c r="I503">
        <f>IF($B503="","",IFERROR(MONTH($A503),0))</f>
        <v/>
      </c>
    </row>
    <row r="504">
      <c r="A504" s="28" t="n"/>
      <c r="B504" s="29" t="n"/>
      <c r="C504" s="30" t="n"/>
      <c r="D504" s="30" t="n"/>
      <c r="E504" s="26">
        <f t="array" ref="E504">IF($B504="","",IFERROR(INDEX(Rules!$C$8:$C$46,MATCH(1,ISNUMBER(SEARCH(Rules!$B$8:$B$46,$B504))*(Rules!$B$8:$B$46&lt;&gt;""),0)),"Uncategorised"))</f>
        <v/>
      </c>
      <c r="F504" s="27">
        <f>IF($B504="","",Rules!$C$4+SUM($C$5:C504)-SUM($H$5:H504))</f>
        <v/>
      </c>
      <c r="H504" s="22">
        <f>IF($B504="","",ABS(D504))</f>
        <v/>
      </c>
      <c r="I504">
        <f>IF($B504="","",IFERROR(MONTH($A504),0))</f>
        <v/>
      </c>
    </row>
  </sheetData>
  <sheetProtection selectLockedCells="0" selectUnlockedCells="0" sheet="1" objects="0" insertRows="1" insertHyperlinks="1" autoFilter="0" scenarios="0" formatColumns="0" deleteColumns="1" insertColumns="1" pivotTables="1" deleteRows="1" formatCells="0" formatRows="0" sort="0"/>
  <mergeCells count="2">
    <mergeCell ref="A2:F2"/>
    <mergeCell ref="A1:F1"/>
  </mergeCells>
  <printOptions horizontalCentered="1"/>
  <pageMargins left="0.75" right="0.75" top="1" bottom="1" header="0.5" footer="0.5"/>
  <pageSetup orientation="landscape" paperSize="9" fitToHeight="0" fitToWidth="1"/>
  <headerFooter>
    <oddHeader/>
    <oddFooter>&amp;L&amp;8 &amp;K5B6675© 2026 LeadAfrik&amp;C&amp;8 &amp;K5B6675leadafrik.com&amp;R&amp;8 &amp;K5B6675Page &amp;P of &amp;N</oddFooter>
    <evenHeader/>
    <evenFooter/>
    <firstHeader/>
    <firstFooter/>
  </headerFooter>
</worksheet>
</file>

<file path=xl/worksheets/sheet4.xml><?xml version="1.0" encoding="utf-8"?>
<worksheet xmlns="http://schemas.openxmlformats.org/spreadsheetml/2006/main">
  <sheetPr>
    <outlinePr summaryBelow="1" summaryRight="1"/>
    <pageSetUpPr fitToPage="1"/>
  </sheetPr>
  <dimension ref="A1:I34"/>
  <sheetViews>
    <sheetView showGridLines="0" workbookViewId="0">
      <selection activeCell="A1" sqref="A1"/>
    </sheetView>
  </sheetViews>
  <sheetFormatPr baseColWidth="8" defaultRowHeight="15"/>
  <cols>
    <col width="2" customWidth="1" min="1" max="1"/>
    <col width="24" customWidth="1" min="2" max="2"/>
    <col width="16" customWidth="1" min="3" max="3"/>
    <col width="4" customWidth="1" min="4" max="4"/>
    <col width="24" customWidth="1" min="5" max="5"/>
    <col width="16" customWidth="1" min="6" max="6"/>
    <col width="4" customWidth="1" min="7" max="7"/>
    <col width="14" customWidth="1" min="8" max="8"/>
  </cols>
  <sheetData>
    <row r="1" ht="30" customHeight="1">
      <c r="A1" s="8" t="inlineStr">
        <is>
          <t>Dashboard</t>
        </is>
      </c>
    </row>
    <row r="2" ht="18" customHeight="1">
      <c r="A2" s="9" t="inlineStr">
        <is>
          <t>Where your money went. Updates as you paste.</t>
        </is>
      </c>
    </row>
    <row r="4" ht="18" customHeight="1">
      <c r="B4" s="34" t="inlineStr">
        <is>
          <t>MONEY IN</t>
        </is>
      </c>
      <c r="D4" s="35" t="inlineStr">
        <is>
          <t>MONEY OUT</t>
        </is>
      </c>
      <c r="F4" s="36" t="inlineStr">
        <is>
          <t>NET FLOW</t>
        </is>
      </c>
      <c r="H4" s="37" t="inlineStr">
        <is>
          <t>M-PESA CHARGES</t>
        </is>
      </c>
    </row>
    <row r="5" ht="28" customHeight="1">
      <c r="B5" s="38">
        <f>SUM(Cashbook!$C$5:$C$504)</f>
        <v/>
      </c>
      <c r="D5" s="38">
        <f>SUM(Cashbook!$H$5:$H$504)</f>
        <v/>
      </c>
      <c r="F5" s="38">
        <f>SUM(Cashbook!$C$5:$C$504)-SUM(Cashbook!$H$5:$H$504)</f>
        <v/>
      </c>
      <c r="H5" s="38">
        <f>SUMIF(Cashbook!$E$5:$E$504,"M-Pesa Charges",Cashbook!$H$5:$H$504)</f>
        <v/>
      </c>
    </row>
    <row r="8">
      <c r="B8" s="12" t="inlineStr">
        <is>
          <t>WHERE MONEY WENT (by category)</t>
        </is>
      </c>
      <c r="E8" s="39" t="inlineStr">
        <is>
          <t>MONEY IN (by category)</t>
        </is>
      </c>
    </row>
    <row r="9">
      <c r="B9" s="40" t="inlineStr">
        <is>
          <t>Category</t>
        </is>
      </c>
      <c r="C9" s="41" t="inlineStr">
        <is>
          <t>Out</t>
        </is>
      </c>
      <c r="E9" s="40" t="inlineStr">
        <is>
          <t>Category</t>
        </is>
      </c>
      <c r="F9" s="41" t="inlineStr">
        <is>
          <t>In</t>
        </is>
      </c>
    </row>
    <row r="10">
      <c r="B10" s="15">
        <f>Rules!$E$8</f>
        <v/>
      </c>
      <c r="C10" s="42">
        <f>SUMIF(Cashbook!$E$5:$E$504,Rules!$E$8,Cashbook!$H$5:$H$504)</f>
        <v/>
      </c>
      <c r="E10" s="15">
        <f>Rules!$E$8</f>
        <v/>
      </c>
      <c r="F10" s="42">
        <f>SUMIF(Cashbook!$E$5:$E$504,Rules!$E$8,Cashbook!$C$5:$C$504)</f>
        <v/>
      </c>
    </row>
    <row r="11">
      <c r="B11" s="15">
        <f>Rules!$E$9</f>
        <v/>
      </c>
      <c r="C11" s="42">
        <f>SUMIF(Cashbook!$E$5:$E$504,Rules!$E$9,Cashbook!$H$5:$H$504)</f>
        <v/>
      </c>
      <c r="E11" s="15">
        <f>Rules!$E$9</f>
        <v/>
      </c>
      <c r="F11" s="42">
        <f>SUMIF(Cashbook!$E$5:$E$504,Rules!$E$9,Cashbook!$C$5:$C$504)</f>
        <v/>
      </c>
    </row>
    <row r="12">
      <c r="B12" s="15">
        <f>Rules!$E$10</f>
        <v/>
      </c>
      <c r="C12" s="42">
        <f>SUMIF(Cashbook!$E$5:$E$504,Rules!$E$10,Cashbook!$H$5:$H$504)</f>
        <v/>
      </c>
      <c r="E12" s="15">
        <f>Rules!$E$10</f>
        <v/>
      </c>
      <c r="F12" s="42">
        <f>SUMIF(Cashbook!$E$5:$E$504,Rules!$E$10,Cashbook!$C$5:$C$504)</f>
        <v/>
      </c>
    </row>
    <row r="13">
      <c r="B13" s="15">
        <f>Rules!$E$11</f>
        <v/>
      </c>
      <c r="C13" s="42">
        <f>SUMIF(Cashbook!$E$5:$E$504,Rules!$E$11,Cashbook!$H$5:$H$504)</f>
        <v/>
      </c>
      <c r="E13" s="15">
        <f>Rules!$E$11</f>
        <v/>
      </c>
      <c r="F13" s="42">
        <f>SUMIF(Cashbook!$E$5:$E$504,Rules!$E$11,Cashbook!$C$5:$C$504)</f>
        <v/>
      </c>
    </row>
    <row r="14">
      <c r="B14" s="15">
        <f>Rules!$E$12</f>
        <v/>
      </c>
      <c r="C14" s="42">
        <f>SUMIF(Cashbook!$E$5:$E$504,Rules!$E$12,Cashbook!$H$5:$H$504)</f>
        <v/>
      </c>
      <c r="E14" s="15">
        <f>Rules!$E$12</f>
        <v/>
      </c>
      <c r="F14" s="42">
        <f>SUMIF(Cashbook!$E$5:$E$504,Rules!$E$12,Cashbook!$C$5:$C$504)</f>
        <v/>
      </c>
    </row>
    <row r="15">
      <c r="B15" s="15">
        <f>Rules!$E$13</f>
        <v/>
      </c>
      <c r="C15" s="42">
        <f>SUMIF(Cashbook!$E$5:$E$504,Rules!$E$13,Cashbook!$H$5:$H$504)</f>
        <v/>
      </c>
      <c r="E15" s="15">
        <f>Rules!$E$13</f>
        <v/>
      </c>
      <c r="F15" s="42">
        <f>SUMIF(Cashbook!$E$5:$E$504,Rules!$E$13,Cashbook!$C$5:$C$504)</f>
        <v/>
      </c>
    </row>
    <row r="16">
      <c r="B16" s="15">
        <f>Rules!$E$14</f>
        <v/>
      </c>
      <c r="C16" s="42">
        <f>SUMIF(Cashbook!$E$5:$E$504,Rules!$E$14,Cashbook!$H$5:$H$504)</f>
        <v/>
      </c>
      <c r="E16" s="15">
        <f>Rules!$E$14</f>
        <v/>
      </c>
      <c r="F16" s="42">
        <f>SUMIF(Cashbook!$E$5:$E$504,Rules!$E$14,Cashbook!$C$5:$C$504)</f>
        <v/>
      </c>
    </row>
    <row r="17">
      <c r="B17" s="15">
        <f>Rules!$E$15</f>
        <v/>
      </c>
      <c r="C17" s="42">
        <f>SUMIF(Cashbook!$E$5:$E$504,Rules!$E$15,Cashbook!$H$5:$H$504)</f>
        <v/>
      </c>
      <c r="E17" s="15">
        <f>Rules!$E$15</f>
        <v/>
      </c>
      <c r="F17" s="42">
        <f>SUMIF(Cashbook!$E$5:$E$504,Rules!$E$15,Cashbook!$C$5:$C$504)</f>
        <v/>
      </c>
    </row>
    <row r="18">
      <c r="B18" s="15">
        <f>Rules!$E$16</f>
        <v/>
      </c>
      <c r="C18" s="42">
        <f>SUMIF(Cashbook!$E$5:$E$504,Rules!$E$16,Cashbook!$H$5:$H$504)</f>
        <v/>
      </c>
      <c r="E18" s="15">
        <f>Rules!$E$16</f>
        <v/>
      </c>
      <c r="F18" s="42">
        <f>SUMIF(Cashbook!$E$5:$E$504,Rules!$E$16,Cashbook!$C$5:$C$504)</f>
        <v/>
      </c>
    </row>
    <row r="19">
      <c r="B19" s="15">
        <f>Rules!$E$17</f>
        <v/>
      </c>
      <c r="C19" s="42">
        <f>SUMIF(Cashbook!$E$5:$E$504,Rules!$E$17,Cashbook!$H$5:$H$504)</f>
        <v/>
      </c>
      <c r="E19" s="15">
        <f>Rules!$E$17</f>
        <v/>
      </c>
      <c r="F19" s="42">
        <f>SUMIF(Cashbook!$E$5:$E$504,Rules!$E$17,Cashbook!$C$5:$C$504)</f>
        <v/>
      </c>
    </row>
    <row r="20">
      <c r="B20" s="15">
        <f>Rules!$E$18</f>
        <v/>
      </c>
      <c r="C20" s="42">
        <f>SUMIF(Cashbook!$E$5:$E$504,Rules!$E$18,Cashbook!$H$5:$H$504)</f>
        <v/>
      </c>
      <c r="E20" s="15">
        <f>Rules!$E$18</f>
        <v/>
      </c>
      <c r="F20" s="42">
        <f>SUMIF(Cashbook!$E$5:$E$504,Rules!$E$18,Cashbook!$C$5:$C$504)</f>
        <v/>
      </c>
    </row>
    <row r="21">
      <c r="B21" s="15">
        <f>Rules!$E$19</f>
        <v/>
      </c>
      <c r="C21" s="42">
        <f>SUMIF(Cashbook!$E$5:$E$504,Rules!$E$19,Cashbook!$H$5:$H$504)</f>
        <v/>
      </c>
      <c r="E21" s="15">
        <f>Rules!$E$19</f>
        <v/>
      </c>
      <c r="F21" s="42">
        <f>SUMIF(Cashbook!$E$5:$E$504,Rules!$E$19,Cashbook!$C$5:$C$504)</f>
        <v/>
      </c>
    </row>
    <row r="22">
      <c r="B22" s="15">
        <f>Rules!$E$20</f>
        <v/>
      </c>
      <c r="C22" s="42">
        <f>SUMIF(Cashbook!$E$5:$E$504,Rules!$E$20,Cashbook!$H$5:$H$504)</f>
        <v/>
      </c>
      <c r="E22" s="15">
        <f>Rules!$E$20</f>
        <v/>
      </c>
      <c r="F22" s="42">
        <f>SUMIF(Cashbook!$E$5:$E$504,Rules!$E$20,Cashbook!$C$5:$C$504)</f>
        <v/>
      </c>
    </row>
    <row r="23">
      <c r="B23" s="15">
        <f>Rules!$E$21</f>
        <v/>
      </c>
      <c r="C23" s="42">
        <f>SUMIF(Cashbook!$E$5:$E$504,Rules!$E$21,Cashbook!$H$5:$H$504)</f>
        <v/>
      </c>
      <c r="E23" s="15">
        <f>Rules!$E$21</f>
        <v/>
      </c>
      <c r="F23" s="42">
        <f>SUMIF(Cashbook!$E$5:$E$504,Rules!$E$21,Cashbook!$C$5:$C$504)</f>
        <v/>
      </c>
    </row>
    <row r="24">
      <c r="B24" s="15">
        <f>Rules!$E$22</f>
        <v/>
      </c>
      <c r="C24" s="42">
        <f>SUMIF(Cashbook!$E$5:$E$504,Rules!$E$22,Cashbook!$H$5:$H$504)</f>
        <v/>
      </c>
      <c r="E24" s="15">
        <f>Rules!$E$22</f>
        <v/>
      </c>
      <c r="F24" s="42">
        <f>SUMIF(Cashbook!$E$5:$E$504,Rules!$E$22,Cashbook!$C$5:$C$504)</f>
        <v/>
      </c>
    </row>
    <row r="25">
      <c r="B25" s="15">
        <f>Rules!$E$23</f>
        <v/>
      </c>
      <c r="C25" s="42">
        <f>SUMIF(Cashbook!$E$5:$E$504,Rules!$E$23,Cashbook!$H$5:$H$504)</f>
        <v/>
      </c>
      <c r="E25" s="15">
        <f>Rules!$E$23</f>
        <v/>
      </c>
      <c r="F25" s="42">
        <f>SUMIF(Cashbook!$E$5:$E$504,Rules!$E$23,Cashbook!$C$5:$C$504)</f>
        <v/>
      </c>
    </row>
    <row r="26">
      <c r="B26" s="15">
        <f>Rules!$E$24</f>
        <v/>
      </c>
      <c r="C26" s="42">
        <f>SUMIF(Cashbook!$E$5:$E$504,Rules!$E$24,Cashbook!$H$5:$H$504)</f>
        <v/>
      </c>
      <c r="E26" s="15">
        <f>Rules!$E$24</f>
        <v/>
      </c>
      <c r="F26" s="42">
        <f>SUMIF(Cashbook!$E$5:$E$504,Rules!$E$24,Cashbook!$C$5:$C$504)</f>
        <v/>
      </c>
    </row>
    <row r="27">
      <c r="B27" s="15">
        <f>Rules!$E$25</f>
        <v/>
      </c>
      <c r="C27" s="42">
        <f>SUMIF(Cashbook!$E$5:$E$504,Rules!$E$25,Cashbook!$H$5:$H$504)</f>
        <v/>
      </c>
      <c r="E27" s="15">
        <f>Rules!$E$25</f>
        <v/>
      </c>
      <c r="F27" s="42">
        <f>SUMIF(Cashbook!$E$5:$E$504,Rules!$E$25,Cashbook!$C$5:$C$504)</f>
        <v/>
      </c>
    </row>
    <row r="28">
      <c r="B28" s="15">
        <f>Rules!$E$26</f>
        <v/>
      </c>
      <c r="C28" s="42">
        <f>SUMIF(Cashbook!$E$5:$E$504,Rules!$E$26,Cashbook!$H$5:$H$504)</f>
        <v/>
      </c>
      <c r="E28" s="15">
        <f>Rules!$E$26</f>
        <v/>
      </c>
      <c r="F28" s="42">
        <f>SUMIF(Cashbook!$E$5:$E$504,Rules!$E$26,Cashbook!$C$5:$C$504)</f>
        <v/>
      </c>
    </row>
    <row r="29">
      <c r="B29" s="15">
        <f>Rules!$E$27</f>
        <v/>
      </c>
      <c r="C29" s="42">
        <f>SUMIF(Cashbook!$E$5:$E$504,Rules!$E$27,Cashbook!$H$5:$H$504)</f>
        <v/>
      </c>
      <c r="E29" s="15">
        <f>Rules!$E$27</f>
        <v/>
      </c>
      <c r="F29" s="42">
        <f>SUMIF(Cashbook!$E$5:$E$504,Rules!$E$27,Cashbook!$C$5:$C$504)</f>
        <v/>
      </c>
    </row>
    <row r="30">
      <c r="B30" s="15">
        <f>Rules!$E$28</f>
        <v/>
      </c>
      <c r="C30" s="42">
        <f>SUMIF(Cashbook!$E$5:$E$504,Rules!$E$28,Cashbook!$H$5:$H$504)</f>
        <v/>
      </c>
      <c r="E30" s="15">
        <f>Rules!$E$28</f>
        <v/>
      </c>
      <c r="F30" s="42">
        <f>SUMIF(Cashbook!$E$5:$E$504,Rules!$E$28,Cashbook!$C$5:$C$504)</f>
        <v/>
      </c>
    </row>
    <row r="31">
      <c r="B31" s="15">
        <f>Rules!$E$29</f>
        <v/>
      </c>
      <c r="C31" s="42">
        <f>SUMIF(Cashbook!$E$5:$E$504,Rules!$E$29,Cashbook!$H$5:$H$504)</f>
        <v/>
      </c>
      <c r="E31" s="15">
        <f>Rules!$E$29</f>
        <v/>
      </c>
      <c r="F31" s="42">
        <f>SUMIF(Cashbook!$E$5:$E$504,Rules!$E$29,Cashbook!$C$5:$C$504)</f>
        <v/>
      </c>
    </row>
    <row r="34" ht="22" customHeight="1">
      <c r="B34" s="43" t="inlineStr">
        <is>
          <t>Made by LeadAfrik · free to share · let our app read your statements for you: leadafrik.com/ai-cfo</t>
        </is>
      </c>
    </row>
  </sheetData>
  <sheetProtection selectLockedCells="0" selectUnlockedCells="0" sheet="1" objects="0" insertRows="1" insertHyperlinks="1" autoFilter="0" scenarios="0" formatColumns="0" deleteColumns="1" insertColumns="1" pivotTables="1" deleteRows="1" formatCells="0" formatRows="0" sort="0"/>
  <mergeCells count="13">
    <mergeCell ref="F4:G4"/>
    <mergeCell ref="B5:C5"/>
    <mergeCell ref="A2:H2"/>
    <mergeCell ref="F5:G5"/>
    <mergeCell ref="D5:E5"/>
    <mergeCell ref="E8:F8"/>
    <mergeCell ref="H5:I5"/>
    <mergeCell ref="D4:E4"/>
    <mergeCell ref="H4:I4"/>
    <mergeCell ref="A1:H1"/>
    <mergeCell ref="B8:C8"/>
    <mergeCell ref="B34:H34"/>
    <mergeCell ref="B4:C4"/>
  </mergeCells>
  <printOptions horizontalCentered="1"/>
  <pageMargins left="0.75" right="0.75" top="1" bottom="1" header="0.5" footer="0.5"/>
  <pageSetup orientation="landscape" paperSize="9" fitToHeight="0" fitToWidth="1"/>
  <headerFooter>
    <oddHeader/>
    <oddFooter>&amp;L&amp;8 &amp;K5B6675© 2026 LeadAfrik&amp;C&amp;8 &amp;K5B6675leadafrik.com&amp;R&amp;8 &amp;K5B6675Page &amp;P of &amp;N</oddFooter>
    <evenHeader/>
    <evenFooter/>
    <firstHeader/>
    <firstFooter/>
  </headerFooter>
  <drawing xmlns:r="http://schemas.openxmlformats.org/officeDocument/2006/relationships" r:id="rId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LeadAfrik</dc:creator>
  <dc:title>M-Pesa Statement to Cashbook Converter</dc:title>
  <dc:description>Free Kenyan business template by LeadAfrik (leadafrik.com). © 2026 LeadAfrik. Free to use; not for resale.</dc:description>
  <dcterms:created xsi:type="dcterms:W3CDTF">2026-07-17T23:32:21Z</dcterms:created>
  <dcterms:modified xsi:type="dcterms:W3CDTF">2026-07-18T00:33:38Z</dcterms:modified>
  <cp:lastModifiedBy>LeadAfrik</cp:lastModifiedBy>
  <cp:category>Business template</cp:category>
  <cp:keywords>Kenya, Excel template, Google Sheets, LeadAfrik, free, business, SME</cp:keywords>
</cp:coreProperties>
</file>