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Items" state="visible" r:id="rId5"/>
    <sheet sheetId="3" name="Movements" state="visible" r:id="rId6"/>
    <sheet sheetId="4" name="Summary" state="visible" r:id="rId7"/>
  </sheets>
  <calcPr calcId="171027" fullCalcOnLoad="1"/>
</workbook>
</file>

<file path=xl/sharedStrings.xml><?xml version="1.0" encoding="utf-8"?>
<sst xmlns="http://schemas.openxmlformats.org/spreadsheetml/2006/main" count="98" uniqueCount="71">
  <si>
    <t>LeadAfrik</t>
  </si>
  <si>
    <t>Medical Store Inventory</t>
  </si>
  <si>
    <t>Keep count of your clinic consumables: log what comes in and goes out, and stock on hand, stock value and low-stock reminders work themselves out.</t>
  </si>
  <si>
    <t>How to use it</t>
  </si>
  <si>
    <t>1.  On Items, list each consumable once: name, pick a category, the unit, opening stock, the reorder level and the unit cost in KES.</t>
  </si>
  <si>
    <t>2.  On Movements, record each delivery (In) and each issue to a room or use (Out): the date, pick the item, In or Out, and the quantity.</t>
  </si>
  <si>
    <t>3.  Items then shows total in, total out, stock now, stock value and a status — OK, LOW (amber) or OUT (red) so you reorder in time.</t>
  </si>
  <si>
    <t>4.  Summary gives you the headline: how many items, total stock value, and how many are low or out.</t>
  </si>
  <si>
    <t>Colour guide</t>
  </si>
  <si>
    <t xml:space="preserve">   Yellow cells — type here. These are the only cells you edit.</t>
  </si>
  <si>
    <t xml:space="preserve">   White cells — automatic formulas. Locked so the maths cannot break.</t>
  </si>
  <si>
    <t xml:space="preserve">   Red — needs attention (out of stock, below reorder level, expired).</t>
  </si>
  <si>
    <t xml:space="preserve">   Amber — a warning (low on stock, or expiring soon).</t>
  </si>
  <si>
    <t xml:space="preserve">   Green — all good (in stock, plenty of shelf life).</t>
  </si>
  <si>
    <t>This is a record-keeping aid — a simple stock and expiry book. It is NOT a licensed pharmacy or hospital system, and it holds no patient records. Keep using your official registers where the law requires them.</t>
  </si>
  <si>
    <t>This tracks supplies only — no patient names, no diagnoses. Keep it that way.</t>
  </si>
  <si>
    <t>Works in Excel, WPS or Google Sheets. On your phone, upload to Google Drive and open with Google Sheets.</t>
  </si>
  <si>
    <t>Selling as well as storing? Track sales and stock automatically with Biashara Yangu at leadafrik.com/duka.</t>
  </si>
  <si>
    <t>© LeadAfrik · leadafrik.com/templates · Built to be used.</t>
  </si>
  <si>
    <t>Item name</t>
  </si>
  <si>
    <t>Category</t>
  </si>
  <si>
    <t>Unit</t>
  </si>
  <si>
    <t>Opening stock</t>
  </si>
  <si>
    <t>Reorder level</t>
  </si>
  <si>
    <t>Unit cost (KES)</t>
  </si>
  <si>
    <t>Total In</t>
  </si>
  <si>
    <t>Total Out</t>
  </si>
  <si>
    <t>Stock now</t>
  </si>
  <si>
    <t>Value (KES)</t>
  </si>
  <si>
    <t>Status</t>
  </si>
  <si>
    <t>Examination Gloves</t>
  </si>
  <si>
    <t>Gloves</t>
  </si>
  <si>
    <t>Box of 100</t>
  </si>
  <si>
    <t>Surgical Gloves (sterile)</t>
  </si>
  <si>
    <t>Pair</t>
  </si>
  <si>
    <t>Syringe 5ml</t>
  </si>
  <si>
    <t>Syringes</t>
  </si>
  <si>
    <t>Syringe 10ml</t>
  </si>
  <si>
    <t>Surgical Face Masks</t>
  </si>
  <si>
    <t>PPE</t>
  </si>
  <si>
    <t>Box of 50</t>
  </si>
  <si>
    <t>Disposable Gowns</t>
  </si>
  <si>
    <t>Pack of 10</t>
  </si>
  <si>
    <t>Malaria RDT Kit</t>
  </si>
  <si>
    <t>Reagents</t>
  </si>
  <si>
    <t>Kit of 25</t>
  </si>
  <si>
    <t>Glucose Test Strips</t>
  </si>
  <si>
    <t>Tin of 50</t>
  </si>
  <si>
    <t>Cotton Wool</t>
  </si>
  <si>
    <t>Consumables</t>
  </si>
  <si>
    <t>Roll 500g</t>
  </si>
  <si>
    <t>Gauze Swabs</t>
  </si>
  <si>
    <t>Pack of 100</t>
  </si>
  <si>
    <t>Adhesive Plaster</t>
  </si>
  <si>
    <t>Roll</t>
  </si>
  <si>
    <t>Sharps Disposal Box</t>
  </si>
  <si>
    <t>Other</t>
  </si>
  <si>
    <t>Date</t>
  </si>
  <si>
    <t>Item</t>
  </si>
  <si>
    <t>In or Out</t>
  </si>
  <si>
    <t>Quantity</t>
  </si>
  <si>
    <t>In</t>
  </si>
  <si>
    <t>Out</t>
  </si>
  <si>
    <t>Stock Summary</t>
  </si>
  <si>
    <t>A quick read on your store. All money in KES.</t>
  </si>
  <si>
    <t>Items listed</t>
  </si>
  <si>
    <t>Total stock value</t>
  </si>
  <si>
    <t>Out of stock</t>
  </si>
  <si>
    <t>Low on stock</t>
  </si>
  <si>
    <t>In good supply</t>
  </si>
  <si>
    <t>Tip: anything red or amber on the Items tab needs a reorder soon.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</si>
</sst>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[Red]-#,##0"/>
    <numFmt numFmtId="165" formatCode="dd-mmm-yyyy"/>
  </numFmts>
  <fonts count="21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B87A38"/>
      <sz val="11"/>
      <name val="Calibri"/>
    </font>
    <font>
      <color rgb="FF1F7A4D"/>
      <sz val="11"/>
      <name val="Calibri"/>
    </font>
    <font>
      <i/>
      <color rgb="FF1A2847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1"/>
      <name val="Calibri"/>
    </font>
    <font>
      <b/>
      <sz val="16"/>
      <name val="Calibri"/>
    </font>
    <font>
      <color rgb="FF7A8794"/>
      <sz val="10"/>
      <name val="Calibri"/>
    </font>
    <font>
      <b/>
      <color rgb="FF1A2847"/>
      <sz val="12"/>
      <name val="Calibri"/>
    </font>
    <font>
      <b/>
      <color rgb="FF1F7A4D"/>
      <sz val="12"/>
      <name val="Calibri"/>
    </font>
    <font>
      <b/>
      <color rgb="FFC0392B"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164" fontId="6" fillId="0" borderId="1" xfId="0" applyNumberFormat="1" applyFont="1" applyBorder="1"/>
    <xf numFmtId="0" fontId="15" fillId="0" borderId="1" xfId="0" applyFont="1" applyBorder="1" applyAlignment="1">
      <alignment horizontal="center"/>
    </xf>
    <xf numFmtId="1" fontId="6" fillId="4" borderId="1" xfId="0" applyNumberFormat="1" applyFont="1" applyFill="1" applyBorder="1"/>
    <xf numFmtId="164" fontId="6" fillId="4" borderId="1" xfId="0" applyNumberFormat="1" applyFont="1" applyFill="1" applyBorder="1"/>
    <xf numFmtId="0" fontId="15" fillId="4" borderId="1" xfId="0" applyFont="1" applyFill="1" applyBorder="1" applyAlignment="1">
      <alignment horizontal="center"/>
    </xf>
    <xf numFmtId="165" fontId="6" fillId="2" borderId="1" xfId="0" applyNumberFormat="1" applyFont="1" applyFill="1" applyBorder="1" applyProtection="1">
      <protection locked="0"/>
    </xf>
    <xf numFmtId="0" fontId="16" fillId="0" borderId="0" xfId="0" applyFont="1"/>
    <xf numFmtId="0" fontId="17" fillId="0" borderId="0" xfId="0" applyFont="1"/>
    <xf numFmtId="0" fontId="15" fillId="0" borderId="0" xfId="0" applyFont="1"/>
    <xf numFmtId="1" fontId="18" fillId="0" borderId="1" xfId="0" applyNumberFormat="1" applyFont="1" applyBorder="1"/>
    <xf numFmtId="164" fontId="19" fillId="0" borderId="1" xfId="0" applyNumberFormat="1" applyFont="1" applyBorder="1"/>
    <xf numFmtId="1" fontId="20" fillId="0" borderId="1" xfId="0" applyNumberFormat="1" applyFont="1" applyBorder="1"/>
    <xf numFmtId="1" fontId="1" fillId="0" borderId="1" xfId="0" applyNumberFormat="1" applyFont="1" applyBorder="1"/>
    <xf numFmtId="1" fontId="19" fillId="0" borderId="1" xfId="0" applyNumberFormat="1" applyFont="1" applyBorder="1"/>
    <xf numFmtId="0" fontId="13" fillId="0" borderId="0" xfId="0" applyFont="1"/>
  </cellXfs>
  <cellStyles count="1">
    <cellStyle name="Normal" xfId="0" builtinId="0"/>
  </cellStyles>
  <dxfs count="4">
    <dxf>
      <font>
        <b/>
        <color rgb="FFC0392B"/>
      </font>
    </dxf>
    <dxf>
      <font>
        <b/>
        <color rgb="FFC0392B"/>
      </font>
    </dxf>
    <dxf>
      <font>
        <b/>
        <color rgb="FFB87A38"/>
      </font>
    </dxf>
    <dxf>
      <font>
        <b/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6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7" ht="18" customHeight="1" spans="2:2" x14ac:dyDescent="0.25">
      <c r="B17" s="10" t="s">
        <v>13</v>
      </c>
    </row>
    <row r="19" ht="18" customHeight="1" spans="2:2" x14ac:dyDescent="0.25">
      <c r="B19" s="11" t="s">
        <v>14</v>
      </c>
    </row>
    <row r="21" ht="18" customHeight="1" spans="2:2" x14ac:dyDescent="0.25">
      <c r="B21" s="12" t="s">
        <v>15</v>
      </c>
    </row>
    <row r="23" ht="18" customHeight="1" spans="2:2" x14ac:dyDescent="0.25">
      <c r="B23" s="12" t="s">
        <v>16</v>
      </c>
    </row>
    <row r="25" ht="18" customHeight="1" spans="2:2" x14ac:dyDescent="0.25">
      <c r="B25" s="13" t="s">
        <v>17</v>
      </c>
    </row>
    <row r="26" ht="17" customHeight="1" spans="2:2" x14ac:dyDescent="0.25">
      <c r="B26" s="1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K121"/>
  <sheetViews>
    <sheetView workbookViewId="0" showGridLines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4" customWidth="1"/>
    <col min="4" max="5" width="13" customWidth="1"/>
    <col min="6" max="6" width="14" customWidth="1"/>
    <col min="7" max="8" width="10" customWidth="1"/>
    <col min="9" max="9" width="11" customWidth="1"/>
    <col min="10" max="11" width="14" customWidth="1"/>
  </cols>
  <sheetData>
    <row r="1" ht="30" customHeight="1" spans="1:11" x14ac:dyDescent="0.25">
      <c r="A1" s="15" t="s">
        <v>19</v>
      </c>
      <c r="B1" s="15" t="s">
        <v>20</v>
      </c>
      <c r="C1" s="15" t="s">
        <v>21</v>
      </c>
      <c r="D1" s="15" t="s">
        <v>22</v>
      </c>
      <c r="E1" s="15" t="s">
        <v>23</v>
      </c>
      <c r="F1" s="15" t="s">
        <v>24</v>
      </c>
      <c r="G1" s="15" t="s">
        <v>25</v>
      </c>
      <c r="H1" s="15" t="s">
        <v>26</v>
      </c>
      <c r="I1" s="15" t="s">
        <v>27</v>
      </c>
      <c r="J1" s="15" t="s">
        <v>28</v>
      </c>
      <c r="K1" s="15" t="s">
        <v>29</v>
      </c>
    </row>
    <row r="2" spans="1:11" x14ac:dyDescent="0.25">
      <c r="A2" s="16" t="s">
        <v>30</v>
      </c>
      <c r="B2" s="16" t="s">
        <v>31</v>
      </c>
      <c r="C2" s="16" t="s">
        <v>32</v>
      </c>
      <c r="D2" s="17">
        <v>40</v>
      </c>
      <c r="E2" s="17">
        <v>10</v>
      </c>
      <c r="F2" s="18">
        <v>550</v>
      </c>
      <c r="G2" s="19">
        <f>IF($A2="","",SUMIFS('Movements'!$D$2:$D$401,'Movements'!$B$2:$B$401,$A2,'Movements'!$C$2:$C$401,"In"))</f>
      </c>
      <c r="H2" s="19">
        <f>IF($A2="","",SUMIFS('Movements'!$D$2:$D$401,'Movements'!$B$2:$B$401,$A2,'Movements'!$C$2:$C$401,"Out"))</f>
      </c>
      <c r="I2" s="19">
        <f>IF($A2="","",N(D2)+G2-H2)</f>
      </c>
      <c r="J2" s="20">
        <f>IF($A2="","",I2*N(F2))</f>
      </c>
      <c r="K2" s="21">
        <f>IF($A2="","",IF(I2&lt;=0,"OUT",IF(I2&lt;=N(E2),"LOW","OK")))</f>
      </c>
    </row>
    <row r="3" spans="1:11" x14ac:dyDescent="0.25">
      <c r="A3" s="16" t="s">
        <v>33</v>
      </c>
      <c r="B3" s="16" t="s">
        <v>31</v>
      </c>
      <c r="C3" s="16" t="s">
        <v>34</v>
      </c>
      <c r="D3" s="17">
        <v>120</v>
      </c>
      <c r="E3" s="17">
        <v>40</v>
      </c>
      <c r="F3" s="18">
        <v>35</v>
      </c>
      <c r="G3" s="19">
        <f>IF($A3="","",SUMIFS('Movements'!$D$2:$D$401,'Movements'!$B$2:$B$401,$A3,'Movements'!$C$2:$C$401,"In"))</f>
      </c>
      <c r="H3" s="19">
        <f>IF($A3="","",SUMIFS('Movements'!$D$2:$D$401,'Movements'!$B$2:$B$401,$A3,'Movements'!$C$2:$C$401,"Out"))</f>
      </c>
      <c r="I3" s="19">
        <f>IF($A3="","",N(D3)+G3-H3)</f>
      </c>
      <c r="J3" s="20">
        <f>IF($A3="","",I3*N(F3))</f>
      </c>
      <c r="K3" s="21">
        <f>IF($A3="","",IF(I3&lt;=0,"OUT",IF(I3&lt;=N(E3),"LOW","OK")))</f>
      </c>
    </row>
    <row r="4" spans="1:11" x14ac:dyDescent="0.25">
      <c r="A4" s="16" t="s">
        <v>35</v>
      </c>
      <c r="B4" s="16" t="s">
        <v>36</v>
      </c>
      <c r="C4" s="16" t="s">
        <v>32</v>
      </c>
      <c r="D4" s="17">
        <v>30</v>
      </c>
      <c r="E4" s="17">
        <v>8</v>
      </c>
      <c r="F4" s="18">
        <v>900</v>
      </c>
      <c r="G4" s="19">
        <f>IF($A4="","",SUMIFS('Movements'!$D$2:$D$401,'Movements'!$B$2:$B$401,$A4,'Movements'!$C$2:$C$401,"In"))</f>
      </c>
      <c r="H4" s="19">
        <f>IF($A4="","",SUMIFS('Movements'!$D$2:$D$401,'Movements'!$B$2:$B$401,$A4,'Movements'!$C$2:$C$401,"Out"))</f>
      </c>
      <c r="I4" s="19">
        <f>IF($A4="","",N(D4)+G4-H4)</f>
      </c>
      <c r="J4" s="20">
        <f>IF($A4="","",I4*N(F4))</f>
      </c>
      <c r="K4" s="21">
        <f>IF($A4="","",IF(I4&lt;=0,"OUT",IF(I4&lt;=N(E4),"LOW","OK")))</f>
      </c>
    </row>
    <row r="5" spans="1:11" x14ac:dyDescent="0.25">
      <c r="A5" s="16" t="s">
        <v>37</v>
      </c>
      <c r="B5" s="16" t="s">
        <v>36</v>
      </c>
      <c r="C5" s="16" t="s">
        <v>32</v>
      </c>
      <c r="D5" s="17">
        <v>18</v>
      </c>
      <c r="E5" s="17">
        <v>6</v>
      </c>
      <c r="F5" s="18">
        <v>1100</v>
      </c>
      <c r="G5" s="19">
        <f>IF($A5="","",SUMIFS('Movements'!$D$2:$D$401,'Movements'!$B$2:$B$401,$A5,'Movements'!$C$2:$C$401,"In"))</f>
      </c>
      <c r="H5" s="19">
        <f>IF($A5="","",SUMIFS('Movements'!$D$2:$D$401,'Movements'!$B$2:$B$401,$A5,'Movements'!$C$2:$C$401,"Out"))</f>
      </c>
      <c r="I5" s="19">
        <f>IF($A5="","",N(D5)+G5-H5)</f>
      </c>
      <c r="J5" s="20">
        <f>IF($A5="","",I5*N(F5))</f>
      </c>
      <c r="K5" s="21">
        <f>IF($A5="","",IF(I5&lt;=0,"OUT",IF(I5&lt;=N(E5),"LOW","OK")))</f>
      </c>
    </row>
    <row r="6" spans="1:11" x14ac:dyDescent="0.25">
      <c r="A6" s="16" t="s">
        <v>38</v>
      </c>
      <c r="B6" s="16" t="s">
        <v>39</v>
      </c>
      <c r="C6" s="16" t="s">
        <v>40</v>
      </c>
      <c r="D6" s="17">
        <v>25</v>
      </c>
      <c r="E6" s="17">
        <v>5</v>
      </c>
      <c r="F6" s="18">
        <v>450</v>
      </c>
      <c r="G6" s="19">
        <f>IF($A6="","",SUMIFS('Movements'!$D$2:$D$401,'Movements'!$B$2:$B$401,$A6,'Movements'!$C$2:$C$401,"In"))</f>
      </c>
      <c r="H6" s="19">
        <f>IF($A6="","",SUMIFS('Movements'!$D$2:$D$401,'Movements'!$B$2:$B$401,$A6,'Movements'!$C$2:$C$401,"Out"))</f>
      </c>
      <c r="I6" s="19">
        <f>IF($A6="","",N(D6)+G6-H6)</f>
      </c>
      <c r="J6" s="20">
        <f>IF($A6="","",I6*N(F6))</f>
      </c>
      <c r="K6" s="21">
        <f>IF($A6="","",IF(I6&lt;=0,"OUT",IF(I6&lt;=N(E6),"LOW","OK")))</f>
      </c>
    </row>
    <row r="7" spans="1:11" x14ac:dyDescent="0.25">
      <c r="A7" s="16" t="s">
        <v>41</v>
      </c>
      <c r="B7" s="16" t="s">
        <v>39</v>
      </c>
      <c r="C7" s="16" t="s">
        <v>42</v>
      </c>
      <c r="D7" s="17">
        <v>8</v>
      </c>
      <c r="E7" s="17">
        <v>4</v>
      </c>
      <c r="F7" s="18">
        <v>1500</v>
      </c>
      <c r="G7" s="19">
        <f>IF($A7="","",SUMIFS('Movements'!$D$2:$D$401,'Movements'!$B$2:$B$401,$A7,'Movements'!$C$2:$C$401,"In"))</f>
      </c>
      <c r="H7" s="19">
        <f>IF($A7="","",SUMIFS('Movements'!$D$2:$D$401,'Movements'!$B$2:$B$401,$A7,'Movements'!$C$2:$C$401,"Out"))</f>
      </c>
      <c r="I7" s="19">
        <f>IF($A7="","",N(D7)+G7-H7)</f>
      </c>
      <c r="J7" s="20">
        <f>IF($A7="","",I7*N(F7))</f>
      </c>
      <c r="K7" s="21">
        <f>IF($A7="","",IF(I7&lt;=0,"OUT",IF(I7&lt;=N(E7),"LOW","OK")))</f>
      </c>
    </row>
    <row r="8" spans="1:11" x14ac:dyDescent="0.25">
      <c r="A8" s="16" t="s">
        <v>43</v>
      </c>
      <c r="B8" s="16" t="s">
        <v>44</v>
      </c>
      <c r="C8" s="16" t="s">
        <v>45</v>
      </c>
      <c r="D8" s="17">
        <v>15</v>
      </c>
      <c r="E8" s="17">
        <v>6</v>
      </c>
      <c r="F8" s="18">
        <v>1200</v>
      </c>
      <c r="G8" s="19">
        <f>IF($A8="","",SUMIFS('Movements'!$D$2:$D$401,'Movements'!$B$2:$B$401,$A8,'Movements'!$C$2:$C$401,"In"))</f>
      </c>
      <c r="H8" s="19">
        <f>IF($A8="","",SUMIFS('Movements'!$D$2:$D$401,'Movements'!$B$2:$B$401,$A8,'Movements'!$C$2:$C$401,"Out"))</f>
      </c>
      <c r="I8" s="19">
        <f>IF($A8="","",N(D8)+G8-H8)</f>
      </c>
      <c r="J8" s="20">
        <f>IF($A8="","",I8*N(F8))</f>
      </c>
      <c r="K8" s="21">
        <f>IF($A8="","",IF(I8&lt;=0,"OUT",IF(I8&lt;=N(E8),"LOW","OK")))</f>
      </c>
    </row>
    <row r="9" spans="1:11" x14ac:dyDescent="0.25">
      <c r="A9" s="16" t="s">
        <v>46</v>
      </c>
      <c r="B9" s="16" t="s">
        <v>44</v>
      </c>
      <c r="C9" s="16" t="s">
        <v>47</v>
      </c>
      <c r="D9" s="17">
        <v>12</v>
      </c>
      <c r="E9" s="17">
        <v>4</v>
      </c>
      <c r="F9" s="18">
        <v>1400</v>
      </c>
      <c r="G9" s="19">
        <f>IF($A9="","",SUMIFS('Movements'!$D$2:$D$401,'Movements'!$B$2:$B$401,$A9,'Movements'!$C$2:$C$401,"In"))</f>
      </c>
      <c r="H9" s="19">
        <f>IF($A9="","",SUMIFS('Movements'!$D$2:$D$401,'Movements'!$B$2:$B$401,$A9,'Movements'!$C$2:$C$401,"Out"))</f>
      </c>
      <c r="I9" s="19">
        <f>IF($A9="","",N(D9)+G9-H9)</f>
      </c>
      <c r="J9" s="20">
        <f>IF($A9="","",I9*N(F9))</f>
      </c>
      <c r="K9" s="21">
        <f>IF($A9="","",IF(I9&lt;=0,"OUT",IF(I9&lt;=N(E9),"LOW","OK")))</f>
      </c>
    </row>
    <row r="10" spans="1:11" x14ac:dyDescent="0.25">
      <c r="A10" s="16" t="s">
        <v>48</v>
      </c>
      <c r="B10" s="16" t="s">
        <v>49</v>
      </c>
      <c r="C10" s="16" t="s">
        <v>50</v>
      </c>
      <c r="D10" s="17">
        <v>20</v>
      </c>
      <c r="E10" s="17">
        <v>5</v>
      </c>
      <c r="F10" s="18">
        <v>180</v>
      </c>
      <c r="G10" s="19">
        <f>IF($A10="","",SUMIFS('Movements'!$D$2:$D$401,'Movements'!$B$2:$B$401,$A10,'Movements'!$C$2:$C$401,"In"))</f>
      </c>
      <c r="H10" s="19">
        <f>IF($A10="","",SUMIFS('Movements'!$D$2:$D$401,'Movements'!$B$2:$B$401,$A10,'Movements'!$C$2:$C$401,"Out"))</f>
      </c>
      <c r="I10" s="19">
        <f>IF($A10="","",N(D10)+G10-H10)</f>
      </c>
      <c r="J10" s="20">
        <f>IF($A10="","",I10*N(F10))</f>
      </c>
      <c r="K10" s="21">
        <f>IF($A10="","",IF(I10&lt;=0,"OUT",IF(I10&lt;=N(E10),"LOW","OK")))</f>
      </c>
    </row>
    <row r="11" spans="1:11" x14ac:dyDescent="0.25">
      <c r="A11" s="16" t="s">
        <v>51</v>
      </c>
      <c r="B11" s="16" t="s">
        <v>49</v>
      </c>
      <c r="C11" s="16" t="s">
        <v>52</v>
      </c>
      <c r="D11" s="17">
        <v>22</v>
      </c>
      <c r="E11" s="17">
        <v>6</v>
      </c>
      <c r="F11" s="18">
        <v>260</v>
      </c>
      <c r="G11" s="19">
        <f>IF($A11="","",SUMIFS('Movements'!$D$2:$D$401,'Movements'!$B$2:$B$401,$A11,'Movements'!$C$2:$C$401,"In"))</f>
      </c>
      <c r="H11" s="19">
        <f>IF($A11="","",SUMIFS('Movements'!$D$2:$D$401,'Movements'!$B$2:$B$401,$A11,'Movements'!$C$2:$C$401,"Out"))</f>
      </c>
      <c r="I11" s="19">
        <f>IF($A11="","",N(D11)+G11-H11)</f>
      </c>
      <c r="J11" s="20">
        <f>IF($A11="","",I11*N(F11))</f>
      </c>
      <c r="K11" s="21">
        <f>IF($A11="","",IF(I11&lt;=0,"OUT",IF(I11&lt;=N(E11),"LOW","OK")))</f>
      </c>
    </row>
    <row r="12" spans="1:11" x14ac:dyDescent="0.25">
      <c r="A12" s="16" t="s">
        <v>53</v>
      </c>
      <c r="B12" s="16" t="s">
        <v>49</v>
      </c>
      <c r="C12" s="16" t="s">
        <v>54</v>
      </c>
      <c r="D12" s="17">
        <v>14</v>
      </c>
      <c r="E12" s="17">
        <v>4</v>
      </c>
      <c r="F12" s="18">
        <v>120</v>
      </c>
      <c r="G12" s="19">
        <f>IF($A12="","",SUMIFS('Movements'!$D$2:$D$401,'Movements'!$B$2:$B$401,$A12,'Movements'!$C$2:$C$401,"In"))</f>
      </c>
      <c r="H12" s="19">
        <f>IF($A12="","",SUMIFS('Movements'!$D$2:$D$401,'Movements'!$B$2:$B$401,$A12,'Movements'!$C$2:$C$401,"Out"))</f>
      </c>
      <c r="I12" s="19">
        <f>IF($A12="","",N(D12)+G12-H12)</f>
      </c>
      <c r="J12" s="20">
        <f>IF($A12="","",I12*N(F12))</f>
      </c>
      <c r="K12" s="21">
        <f>IF($A12="","",IF(I12&lt;=0,"OUT",IF(I12&lt;=N(E12),"LOW","OK")))</f>
      </c>
    </row>
    <row r="13" spans="1:11" x14ac:dyDescent="0.25">
      <c r="A13" s="16" t="s">
        <v>55</v>
      </c>
      <c r="B13" s="16" t="s">
        <v>56</v>
      </c>
      <c r="C13" s="16" t="s">
        <v>21</v>
      </c>
      <c r="D13" s="17">
        <v>6</v>
      </c>
      <c r="E13" s="17">
        <v>3</v>
      </c>
      <c r="F13" s="18">
        <v>350</v>
      </c>
      <c r="G13" s="19">
        <f>IF($A13="","",SUMIFS('Movements'!$D$2:$D$401,'Movements'!$B$2:$B$401,$A13,'Movements'!$C$2:$C$401,"In"))</f>
      </c>
      <c r="H13" s="19">
        <f>IF($A13="","",SUMIFS('Movements'!$D$2:$D$401,'Movements'!$B$2:$B$401,$A13,'Movements'!$C$2:$C$401,"Out"))</f>
      </c>
      <c r="I13" s="19">
        <f>IF($A13="","",N(D13)+G13-H13)</f>
      </c>
      <c r="J13" s="20">
        <f>IF($A13="","",I13*N(F13))</f>
      </c>
      <c r="K13" s="21">
        <f>IF($A13="","",IF(I13&lt;=0,"OUT",IF(I13&lt;=N(E13),"LOW","OK")))</f>
      </c>
    </row>
    <row r="14" spans="1:11" x14ac:dyDescent="0.25">
      <c r="A14" s="16"/>
      <c r="B14" s="16"/>
      <c r="C14" s="16"/>
      <c r="D14" s="17"/>
      <c r="E14" s="17"/>
      <c r="F14" s="18"/>
      <c r="G14" s="19">
        <f>IF($A14="","",SUMIFS('Movements'!$D$2:$D$401,'Movements'!$B$2:$B$401,$A14,'Movements'!$C$2:$C$401,"In"))</f>
      </c>
      <c r="H14" s="19">
        <f>IF($A14="","",SUMIFS('Movements'!$D$2:$D$401,'Movements'!$B$2:$B$401,$A14,'Movements'!$C$2:$C$401,"Out"))</f>
      </c>
      <c r="I14" s="19">
        <f>IF($A14="","",N(D14)+G14-H14)</f>
      </c>
      <c r="J14" s="20">
        <f>IF($A14="","",I14*N(F14))</f>
      </c>
      <c r="K14" s="21">
        <f>IF($A14="","",IF(I14&lt;=0,"OUT",IF(I14&lt;=N(E14),"LOW","OK")))</f>
      </c>
    </row>
    <row r="15" spans="1:11" x14ac:dyDescent="0.25">
      <c r="A15" s="16"/>
      <c r="B15" s="16"/>
      <c r="C15" s="16"/>
      <c r="D15" s="17"/>
      <c r="E15" s="17"/>
      <c r="F15" s="18"/>
      <c r="G15" s="22">
        <f>IF($A15="","",SUMIFS('Movements'!$D$2:$D$401,'Movements'!$B$2:$B$401,$A15,'Movements'!$C$2:$C$401,"In"))</f>
      </c>
      <c r="H15" s="22">
        <f>IF($A15="","",SUMIFS('Movements'!$D$2:$D$401,'Movements'!$B$2:$B$401,$A15,'Movements'!$C$2:$C$401,"Out"))</f>
      </c>
      <c r="I15" s="22">
        <f>IF($A15="","",N(D15)+G15-H15)</f>
      </c>
      <c r="J15" s="23">
        <f>IF($A15="","",I15*N(F15))</f>
      </c>
      <c r="K15" s="24">
        <f>IF($A15="","",IF(I15&lt;=0,"OUT",IF(I15&lt;=N(E15),"LOW","OK")))</f>
      </c>
    </row>
    <row r="16" spans="1:11" x14ac:dyDescent="0.25">
      <c r="A16" s="16"/>
      <c r="B16" s="16"/>
      <c r="C16" s="16"/>
      <c r="D16" s="17"/>
      <c r="E16" s="17"/>
      <c r="F16" s="18"/>
      <c r="G16" s="19">
        <f>IF($A16="","",SUMIFS('Movements'!$D$2:$D$401,'Movements'!$B$2:$B$401,$A16,'Movements'!$C$2:$C$401,"In"))</f>
      </c>
      <c r="H16" s="19">
        <f>IF($A16="","",SUMIFS('Movements'!$D$2:$D$401,'Movements'!$B$2:$B$401,$A16,'Movements'!$C$2:$C$401,"Out"))</f>
      </c>
      <c r="I16" s="19">
        <f>IF($A16="","",N(D16)+G16-H16)</f>
      </c>
      <c r="J16" s="20">
        <f>IF($A16="","",I16*N(F16))</f>
      </c>
      <c r="K16" s="21">
        <f>IF($A16="","",IF(I16&lt;=0,"OUT",IF(I16&lt;=N(E16),"LOW","OK")))</f>
      </c>
    </row>
    <row r="17" spans="1:11" x14ac:dyDescent="0.25">
      <c r="A17" s="16"/>
      <c r="B17" s="16"/>
      <c r="C17" s="16"/>
      <c r="D17" s="17"/>
      <c r="E17" s="17"/>
      <c r="F17" s="18"/>
      <c r="G17" s="22">
        <f>IF($A17="","",SUMIFS('Movements'!$D$2:$D$401,'Movements'!$B$2:$B$401,$A17,'Movements'!$C$2:$C$401,"In"))</f>
      </c>
      <c r="H17" s="22">
        <f>IF($A17="","",SUMIFS('Movements'!$D$2:$D$401,'Movements'!$B$2:$B$401,$A17,'Movements'!$C$2:$C$401,"Out"))</f>
      </c>
      <c r="I17" s="22">
        <f>IF($A17="","",N(D17)+G17-H17)</f>
      </c>
      <c r="J17" s="23">
        <f>IF($A17="","",I17*N(F17))</f>
      </c>
      <c r="K17" s="24">
        <f>IF($A17="","",IF(I17&lt;=0,"OUT",IF(I17&lt;=N(E17),"LOW","OK")))</f>
      </c>
    </row>
    <row r="18" spans="1:11" x14ac:dyDescent="0.25">
      <c r="A18" s="16"/>
      <c r="B18" s="16"/>
      <c r="C18" s="16"/>
      <c r="D18" s="17"/>
      <c r="E18" s="17"/>
      <c r="F18" s="18"/>
      <c r="G18" s="19">
        <f>IF($A18="","",SUMIFS('Movements'!$D$2:$D$401,'Movements'!$B$2:$B$401,$A18,'Movements'!$C$2:$C$401,"In"))</f>
      </c>
      <c r="H18" s="19">
        <f>IF($A18="","",SUMIFS('Movements'!$D$2:$D$401,'Movements'!$B$2:$B$401,$A18,'Movements'!$C$2:$C$401,"Out"))</f>
      </c>
      <c r="I18" s="19">
        <f>IF($A18="","",N(D18)+G18-H18)</f>
      </c>
      <c r="J18" s="20">
        <f>IF($A18="","",I18*N(F18))</f>
      </c>
      <c r="K18" s="21">
        <f>IF($A18="","",IF(I18&lt;=0,"OUT",IF(I18&lt;=N(E18),"LOW","OK")))</f>
      </c>
    </row>
    <row r="19" spans="1:11" x14ac:dyDescent="0.25">
      <c r="A19" s="16"/>
      <c r="B19" s="16"/>
      <c r="C19" s="16"/>
      <c r="D19" s="17"/>
      <c r="E19" s="17"/>
      <c r="F19" s="18"/>
      <c r="G19" s="22">
        <f>IF($A19="","",SUMIFS('Movements'!$D$2:$D$401,'Movements'!$B$2:$B$401,$A19,'Movements'!$C$2:$C$401,"In"))</f>
      </c>
      <c r="H19" s="22">
        <f>IF($A19="","",SUMIFS('Movements'!$D$2:$D$401,'Movements'!$B$2:$B$401,$A19,'Movements'!$C$2:$C$401,"Out"))</f>
      </c>
      <c r="I19" s="22">
        <f>IF($A19="","",N(D19)+G19-H19)</f>
      </c>
      <c r="J19" s="23">
        <f>IF($A19="","",I19*N(F19))</f>
      </c>
      <c r="K19" s="24">
        <f>IF($A19="","",IF(I19&lt;=0,"OUT",IF(I19&lt;=N(E19),"LOW","OK")))</f>
      </c>
    </row>
    <row r="20" spans="1:11" x14ac:dyDescent="0.25">
      <c r="A20" s="16"/>
      <c r="B20" s="16"/>
      <c r="C20" s="16"/>
      <c r="D20" s="17"/>
      <c r="E20" s="17"/>
      <c r="F20" s="18"/>
      <c r="G20" s="19">
        <f>IF($A20="","",SUMIFS('Movements'!$D$2:$D$401,'Movements'!$B$2:$B$401,$A20,'Movements'!$C$2:$C$401,"In"))</f>
      </c>
      <c r="H20" s="19">
        <f>IF($A20="","",SUMIFS('Movements'!$D$2:$D$401,'Movements'!$B$2:$B$401,$A20,'Movements'!$C$2:$C$401,"Out"))</f>
      </c>
      <c r="I20" s="19">
        <f>IF($A20="","",N(D20)+G20-H20)</f>
      </c>
      <c r="J20" s="20">
        <f>IF($A20="","",I20*N(F20))</f>
      </c>
      <c r="K20" s="21">
        <f>IF($A20="","",IF(I20&lt;=0,"OUT",IF(I20&lt;=N(E20),"LOW","OK")))</f>
      </c>
    </row>
    <row r="21" spans="1:11" x14ac:dyDescent="0.25">
      <c r="A21" s="16"/>
      <c r="B21" s="16"/>
      <c r="C21" s="16"/>
      <c r="D21" s="17"/>
      <c r="E21" s="17"/>
      <c r="F21" s="18"/>
      <c r="G21" s="22">
        <f>IF($A21="","",SUMIFS('Movements'!$D$2:$D$401,'Movements'!$B$2:$B$401,$A21,'Movements'!$C$2:$C$401,"In"))</f>
      </c>
      <c r="H21" s="22">
        <f>IF($A21="","",SUMIFS('Movements'!$D$2:$D$401,'Movements'!$B$2:$B$401,$A21,'Movements'!$C$2:$C$401,"Out"))</f>
      </c>
      <c r="I21" s="22">
        <f>IF($A21="","",N(D21)+G21-H21)</f>
      </c>
      <c r="J21" s="23">
        <f>IF($A21="","",I21*N(F21))</f>
      </c>
      <c r="K21" s="24">
        <f>IF($A21="","",IF(I21&lt;=0,"OUT",IF(I21&lt;=N(E21),"LOW","OK")))</f>
      </c>
    </row>
    <row r="22" spans="1:11" x14ac:dyDescent="0.25">
      <c r="A22" s="16"/>
      <c r="B22" s="16"/>
      <c r="C22" s="16"/>
      <c r="D22" s="17"/>
      <c r="E22" s="17"/>
      <c r="F22" s="18"/>
      <c r="G22" s="19">
        <f>IF($A22="","",SUMIFS('Movements'!$D$2:$D$401,'Movements'!$B$2:$B$401,$A22,'Movements'!$C$2:$C$401,"In"))</f>
      </c>
      <c r="H22" s="19">
        <f>IF($A22="","",SUMIFS('Movements'!$D$2:$D$401,'Movements'!$B$2:$B$401,$A22,'Movements'!$C$2:$C$401,"Out"))</f>
      </c>
      <c r="I22" s="19">
        <f>IF($A22="","",N(D22)+G22-H22)</f>
      </c>
      <c r="J22" s="20">
        <f>IF($A22="","",I22*N(F22))</f>
      </c>
      <c r="K22" s="21">
        <f>IF($A22="","",IF(I22&lt;=0,"OUT",IF(I22&lt;=N(E22),"LOW","OK")))</f>
      </c>
    </row>
    <row r="23" spans="1:11" x14ac:dyDescent="0.25">
      <c r="A23" s="16"/>
      <c r="B23" s="16"/>
      <c r="C23" s="16"/>
      <c r="D23" s="17"/>
      <c r="E23" s="17"/>
      <c r="F23" s="18"/>
      <c r="G23" s="22">
        <f>IF($A23="","",SUMIFS('Movements'!$D$2:$D$401,'Movements'!$B$2:$B$401,$A23,'Movements'!$C$2:$C$401,"In"))</f>
      </c>
      <c r="H23" s="22">
        <f>IF($A23="","",SUMIFS('Movements'!$D$2:$D$401,'Movements'!$B$2:$B$401,$A23,'Movements'!$C$2:$C$401,"Out"))</f>
      </c>
      <c r="I23" s="22">
        <f>IF($A23="","",N(D23)+G23-H23)</f>
      </c>
      <c r="J23" s="23">
        <f>IF($A23="","",I23*N(F23))</f>
      </c>
      <c r="K23" s="24">
        <f>IF($A23="","",IF(I23&lt;=0,"OUT",IF(I23&lt;=N(E23),"LOW","OK")))</f>
      </c>
    </row>
    <row r="24" spans="1:11" x14ac:dyDescent="0.25">
      <c r="A24" s="16"/>
      <c r="B24" s="16"/>
      <c r="C24" s="16"/>
      <c r="D24" s="17"/>
      <c r="E24" s="17"/>
      <c r="F24" s="18"/>
      <c r="G24" s="19">
        <f>IF($A24="","",SUMIFS('Movements'!$D$2:$D$401,'Movements'!$B$2:$B$401,$A24,'Movements'!$C$2:$C$401,"In"))</f>
      </c>
      <c r="H24" s="19">
        <f>IF($A24="","",SUMIFS('Movements'!$D$2:$D$401,'Movements'!$B$2:$B$401,$A24,'Movements'!$C$2:$C$401,"Out"))</f>
      </c>
      <c r="I24" s="19">
        <f>IF($A24="","",N(D24)+G24-H24)</f>
      </c>
      <c r="J24" s="20">
        <f>IF($A24="","",I24*N(F24))</f>
      </c>
      <c r="K24" s="21">
        <f>IF($A24="","",IF(I24&lt;=0,"OUT",IF(I24&lt;=N(E24),"LOW","OK")))</f>
      </c>
    </row>
    <row r="25" spans="1:11" x14ac:dyDescent="0.25">
      <c r="A25" s="16"/>
      <c r="B25" s="16"/>
      <c r="C25" s="16"/>
      <c r="D25" s="17"/>
      <c r="E25" s="17"/>
      <c r="F25" s="18"/>
      <c r="G25" s="22">
        <f>IF($A25="","",SUMIFS('Movements'!$D$2:$D$401,'Movements'!$B$2:$B$401,$A25,'Movements'!$C$2:$C$401,"In"))</f>
      </c>
      <c r="H25" s="22">
        <f>IF($A25="","",SUMIFS('Movements'!$D$2:$D$401,'Movements'!$B$2:$B$401,$A25,'Movements'!$C$2:$C$401,"Out"))</f>
      </c>
      <c r="I25" s="22">
        <f>IF($A25="","",N(D25)+G25-H25)</f>
      </c>
      <c r="J25" s="23">
        <f>IF($A25="","",I25*N(F25))</f>
      </c>
      <c r="K25" s="24">
        <f>IF($A25="","",IF(I25&lt;=0,"OUT",IF(I25&lt;=N(E25),"LOW","OK")))</f>
      </c>
    </row>
    <row r="26" spans="1:11" x14ac:dyDescent="0.25">
      <c r="A26" s="16"/>
      <c r="B26" s="16"/>
      <c r="C26" s="16"/>
      <c r="D26" s="17"/>
      <c r="E26" s="17"/>
      <c r="F26" s="18"/>
      <c r="G26" s="19">
        <f>IF($A26="","",SUMIFS('Movements'!$D$2:$D$401,'Movements'!$B$2:$B$401,$A26,'Movements'!$C$2:$C$401,"In"))</f>
      </c>
      <c r="H26" s="19">
        <f>IF($A26="","",SUMIFS('Movements'!$D$2:$D$401,'Movements'!$B$2:$B$401,$A26,'Movements'!$C$2:$C$401,"Out"))</f>
      </c>
      <c r="I26" s="19">
        <f>IF($A26="","",N(D26)+G26-H26)</f>
      </c>
      <c r="J26" s="20">
        <f>IF($A26="","",I26*N(F26))</f>
      </c>
      <c r="K26" s="21">
        <f>IF($A26="","",IF(I26&lt;=0,"OUT",IF(I26&lt;=N(E26),"LOW","OK")))</f>
      </c>
    </row>
    <row r="27" spans="1:11" x14ac:dyDescent="0.25">
      <c r="A27" s="16"/>
      <c r="B27" s="16"/>
      <c r="C27" s="16"/>
      <c r="D27" s="17"/>
      <c r="E27" s="17"/>
      <c r="F27" s="18"/>
      <c r="G27" s="22">
        <f>IF($A27="","",SUMIFS('Movements'!$D$2:$D$401,'Movements'!$B$2:$B$401,$A27,'Movements'!$C$2:$C$401,"In"))</f>
      </c>
      <c r="H27" s="22">
        <f>IF($A27="","",SUMIFS('Movements'!$D$2:$D$401,'Movements'!$B$2:$B$401,$A27,'Movements'!$C$2:$C$401,"Out"))</f>
      </c>
      <c r="I27" s="22">
        <f>IF($A27="","",N(D27)+G27-H27)</f>
      </c>
      <c r="J27" s="23">
        <f>IF($A27="","",I27*N(F27))</f>
      </c>
      <c r="K27" s="24">
        <f>IF($A27="","",IF(I27&lt;=0,"OUT",IF(I27&lt;=N(E27),"LOW","OK")))</f>
      </c>
    </row>
    <row r="28" spans="1:11" x14ac:dyDescent="0.25">
      <c r="A28" s="16"/>
      <c r="B28" s="16"/>
      <c r="C28" s="16"/>
      <c r="D28" s="17"/>
      <c r="E28" s="17"/>
      <c r="F28" s="18"/>
      <c r="G28" s="19">
        <f>IF($A28="","",SUMIFS('Movements'!$D$2:$D$401,'Movements'!$B$2:$B$401,$A28,'Movements'!$C$2:$C$401,"In"))</f>
      </c>
      <c r="H28" s="19">
        <f>IF($A28="","",SUMIFS('Movements'!$D$2:$D$401,'Movements'!$B$2:$B$401,$A28,'Movements'!$C$2:$C$401,"Out"))</f>
      </c>
      <c r="I28" s="19">
        <f>IF($A28="","",N(D28)+G28-H28)</f>
      </c>
      <c r="J28" s="20">
        <f>IF($A28="","",I28*N(F28))</f>
      </c>
      <c r="K28" s="21">
        <f>IF($A28="","",IF(I28&lt;=0,"OUT",IF(I28&lt;=N(E28),"LOW","OK")))</f>
      </c>
    </row>
    <row r="29" spans="1:11" x14ac:dyDescent="0.25">
      <c r="A29" s="16"/>
      <c r="B29" s="16"/>
      <c r="C29" s="16"/>
      <c r="D29" s="17"/>
      <c r="E29" s="17"/>
      <c r="F29" s="18"/>
      <c r="G29" s="22">
        <f>IF($A29="","",SUMIFS('Movements'!$D$2:$D$401,'Movements'!$B$2:$B$401,$A29,'Movements'!$C$2:$C$401,"In"))</f>
      </c>
      <c r="H29" s="22">
        <f>IF($A29="","",SUMIFS('Movements'!$D$2:$D$401,'Movements'!$B$2:$B$401,$A29,'Movements'!$C$2:$C$401,"Out"))</f>
      </c>
      <c r="I29" s="22">
        <f>IF($A29="","",N(D29)+G29-H29)</f>
      </c>
      <c r="J29" s="23">
        <f>IF($A29="","",I29*N(F29))</f>
      </c>
      <c r="K29" s="24">
        <f>IF($A29="","",IF(I29&lt;=0,"OUT",IF(I29&lt;=N(E29),"LOW","OK")))</f>
      </c>
    </row>
    <row r="30" spans="1:11" x14ac:dyDescent="0.25">
      <c r="A30" s="16"/>
      <c r="B30" s="16"/>
      <c r="C30" s="16"/>
      <c r="D30" s="17"/>
      <c r="E30" s="17"/>
      <c r="F30" s="18"/>
      <c r="G30" s="19">
        <f>IF($A30="","",SUMIFS('Movements'!$D$2:$D$401,'Movements'!$B$2:$B$401,$A30,'Movements'!$C$2:$C$401,"In"))</f>
      </c>
      <c r="H30" s="19">
        <f>IF($A30="","",SUMIFS('Movements'!$D$2:$D$401,'Movements'!$B$2:$B$401,$A30,'Movements'!$C$2:$C$401,"Out"))</f>
      </c>
      <c r="I30" s="19">
        <f>IF($A30="","",N(D30)+G30-H30)</f>
      </c>
      <c r="J30" s="20">
        <f>IF($A30="","",I30*N(F30))</f>
      </c>
      <c r="K30" s="21">
        <f>IF($A30="","",IF(I30&lt;=0,"OUT",IF(I30&lt;=N(E30),"LOW","OK")))</f>
      </c>
    </row>
    <row r="31" spans="1:11" x14ac:dyDescent="0.25">
      <c r="A31" s="16"/>
      <c r="B31" s="16"/>
      <c r="C31" s="16"/>
      <c r="D31" s="17"/>
      <c r="E31" s="17"/>
      <c r="F31" s="18"/>
      <c r="G31" s="22">
        <f>IF($A31="","",SUMIFS('Movements'!$D$2:$D$401,'Movements'!$B$2:$B$401,$A31,'Movements'!$C$2:$C$401,"In"))</f>
      </c>
      <c r="H31" s="22">
        <f>IF($A31="","",SUMIFS('Movements'!$D$2:$D$401,'Movements'!$B$2:$B$401,$A31,'Movements'!$C$2:$C$401,"Out"))</f>
      </c>
      <c r="I31" s="22">
        <f>IF($A31="","",N(D31)+G31-H31)</f>
      </c>
      <c r="J31" s="23">
        <f>IF($A31="","",I31*N(F31))</f>
      </c>
      <c r="K31" s="24">
        <f>IF($A31="","",IF(I31&lt;=0,"OUT",IF(I31&lt;=N(E31),"LOW","OK")))</f>
      </c>
    </row>
    <row r="32" spans="1:11" x14ac:dyDescent="0.25">
      <c r="A32" s="16"/>
      <c r="B32" s="16"/>
      <c r="C32" s="16"/>
      <c r="D32" s="17"/>
      <c r="E32" s="17"/>
      <c r="F32" s="18"/>
      <c r="G32" s="19">
        <f>IF($A32="","",SUMIFS('Movements'!$D$2:$D$401,'Movements'!$B$2:$B$401,$A32,'Movements'!$C$2:$C$401,"In"))</f>
      </c>
      <c r="H32" s="19">
        <f>IF($A32="","",SUMIFS('Movements'!$D$2:$D$401,'Movements'!$B$2:$B$401,$A32,'Movements'!$C$2:$C$401,"Out"))</f>
      </c>
      <c r="I32" s="19">
        <f>IF($A32="","",N(D32)+G32-H32)</f>
      </c>
      <c r="J32" s="20">
        <f>IF($A32="","",I32*N(F32))</f>
      </c>
      <c r="K32" s="21">
        <f>IF($A32="","",IF(I32&lt;=0,"OUT",IF(I32&lt;=N(E32),"LOW","OK")))</f>
      </c>
    </row>
    <row r="33" spans="1:11" x14ac:dyDescent="0.25">
      <c r="A33" s="16"/>
      <c r="B33" s="16"/>
      <c r="C33" s="16"/>
      <c r="D33" s="17"/>
      <c r="E33" s="17"/>
      <c r="F33" s="18"/>
      <c r="G33" s="22">
        <f>IF($A33="","",SUMIFS('Movements'!$D$2:$D$401,'Movements'!$B$2:$B$401,$A33,'Movements'!$C$2:$C$401,"In"))</f>
      </c>
      <c r="H33" s="22">
        <f>IF($A33="","",SUMIFS('Movements'!$D$2:$D$401,'Movements'!$B$2:$B$401,$A33,'Movements'!$C$2:$C$401,"Out"))</f>
      </c>
      <c r="I33" s="22">
        <f>IF($A33="","",N(D33)+G33-H33)</f>
      </c>
      <c r="J33" s="23">
        <f>IF($A33="","",I33*N(F33))</f>
      </c>
      <c r="K33" s="24">
        <f>IF($A33="","",IF(I33&lt;=0,"OUT",IF(I33&lt;=N(E33),"LOW","OK")))</f>
      </c>
    </row>
    <row r="34" spans="1:11" x14ac:dyDescent="0.25">
      <c r="A34" s="16"/>
      <c r="B34" s="16"/>
      <c r="C34" s="16"/>
      <c r="D34" s="17"/>
      <c r="E34" s="17"/>
      <c r="F34" s="18"/>
      <c r="G34" s="19">
        <f>IF($A34="","",SUMIFS('Movements'!$D$2:$D$401,'Movements'!$B$2:$B$401,$A34,'Movements'!$C$2:$C$401,"In"))</f>
      </c>
      <c r="H34" s="19">
        <f>IF($A34="","",SUMIFS('Movements'!$D$2:$D$401,'Movements'!$B$2:$B$401,$A34,'Movements'!$C$2:$C$401,"Out"))</f>
      </c>
      <c r="I34" s="19">
        <f>IF($A34="","",N(D34)+G34-H34)</f>
      </c>
      <c r="J34" s="20">
        <f>IF($A34="","",I34*N(F34))</f>
      </c>
      <c r="K34" s="21">
        <f>IF($A34="","",IF(I34&lt;=0,"OUT",IF(I34&lt;=N(E34),"LOW","OK")))</f>
      </c>
    </row>
    <row r="35" spans="1:11" x14ac:dyDescent="0.25">
      <c r="A35" s="16"/>
      <c r="B35" s="16"/>
      <c r="C35" s="16"/>
      <c r="D35" s="17"/>
      <c r="E35" s="17"/>
      <c r="F35" s="18"/>
      <c r="G35" s="22">
        <f>IF($A35="","",SUMIFS('Movements'!$D$2:$D$401,'Movements'!$B$2:$B$401,$A35,'Movements'!$C$2:$C$401,"In"))</f>
      </c>
      <c r="H35" s="22">
        <f>IF($A35="","",SUMIFS('Movements'!$D$2:$D$401,'Movements'!$B$2:$B$401,$A35,'Movements'!$C$2:$C$401,"Out"))</f>
      </c>
      <c r="I35" s="22">
        <f>IF($A35="","",N(D35)+G35-H35)</f>
      </c>
      <c r="J35" s="23">
        <f>IF($A35="","",I35*N(F35))</f>
      </c>
      <c r="K35" s="24">
        <f>IF($A35="","",IF(I35&lt;=0,"OUT",IF(I35&lt;=N(E35),"LOW","OK")))</f>
      </c>
    </row>
    <row r="36" spans="1:11" x14ac:dyDescent="0.25">
      <c r="A36" s="16"/>
      <c r="B36" s="16"/>
      <c r="C36" s="16"/>
      <c r="D36" s="17"/>
      <c r="E36" s="17"/>
      <c r="F36" s="18"/>
      <c r="G36" s="19">
        <f>IF($A36="","",SUMIFS('Movements'!$D$2:$D$401,'Movements'!$B$2:$B$401,$A36,'Movements'!$C$2:$C$401,"In"))</f>
      </c>
      <c r="H36" s="19">
        <f>IF($A36="","",SUMIFS('Movements'!$D$2:$D$401,'Movements'!$B$2:$B$401,$A36,'Movements'!$C$2:$C$401,"Out"))</f>
      </c>
      <c r="I36" s="19">
        <f>IF($A36="","",N(D36)+G36-H36)</f>
      </c>
      <c r="J36" s="20">
        <f>IF($A36="","",I36*N(F36))</f>
      </c>
      <c r="K36" s="21">
        <f>IF($A36="","",IF(I36&lt;=0,"OUT",IF(I36&lt;=N(E36),"LOW","OK")))</f>
      </c>
    </row>
    <row r="37" spans="1:11" x14ac:dyDescent="0.25">
      <c r="A37" s="16"/>
      <c r="B37" s="16"/>
      <c r="C37" s="16"/>
      <c r="D37" s="17"/>
      <c r="E37" s="17"/>
      <c r="F37" s="18"/>
      <c r="G37" s="22">
        <f>IF($A37="","",SUMIFS('Movements'!$D$2:$D$401,'Movements'!$B$2:$B$401,$A37,'Movements'!$C$2:$C$401,"In"))</f>
      </c>
      <c r="H37" s="22">
        <f>IF($A37="","",SUMIFS('Movements'!$D$2:$D$401,'Movements'!$B$2:$B$401,$A37,'Movements'!$C$2:$C$401,"Out"))</f>
      </c>
      <c r="I37" s="22">
        <f>IF($A37="","",N(D37)+G37-H37)</f>
      </c>
      <c r="J37" s="23">
        <f>IF($A37="","",I37*N(F37))</f>
      </c>
      <c r="K37" s="24">
        <f>IF($A37="","",IF(I37&lt;=0,"OUT",IF(I37&lt;=N(E37),"LOW","OK")))</f>
      </c>
    </row>
    <row r="38" spans="1:11" x14ac:dyDescent="0.25">
      <c r="A38" s="16"/>
      <c r="B38" s="16"/>
      <c r="C38" s="16"/>
      <c r="D38" s="17"/>
      <c r="E38" s="17"/>
      <c r="F38" s="18"/>
      <c r="G38" s="19">
        <f>IF($A38="","",SUMIFS('Movements'!$D$2:$D$401,'Movements'!$B$2:$B$401,$A38,'Movements'!$C$2:$C$401,"In"))</f>
      </c>
      <c r="H38" s="19">
        <f>IF($A38="","",SUMIFS('Movements'!$D$2:$D$401,'Movements'!$B$2:$B$401,$A38,'Movements'!$C$2:$C$401,"Out"))</f>
      </c>
      <c r="I38" s="19">
        <f>IF($A38="","",N(D38)+G38-H38)</f>
      </c>
      <c r="J38" s="20">
        <f>IF($A38="","",I38*N(F38))</f>
      </c>
      <c r="K38" s="21">
        <f>IF($A38="","",IF(I38&lt;=0,"OUT",IF(I38&lt;=N(E38),"LOW","OK")))</f>
      </c>
    </row>
    <row r="39" spans="1:11" x14ac:dyDescent="0.25">
      <c r="A39" s="16"/>
      <c r="B39" s="16"/>
      <c r="C39" s="16"/>
      <c r="D39" s="17"/>
      <c r="E39" s="17"/>
      <c r="F39" s="18"/>
      <c r="G39" s="22">
        <f>IF($A39="","",SUMIFS('Movements'!$D$2:$D$401,'Movements'!$B$2:$B$401,$A39,'Movements'!$C$2:$C$401,"In"))</f>
      </c>
      <c r="H39" s="22">
        <f>IF($A39="","",SUMIFS('Movements'!$D$2:$D$401,'Movements'!$B$2:$B$401,$A39,'Movements'!$C$2:$C$401,"Out"))</f>
      </c>
      <c r="I39" s="22">
        <f>IF($A39="","",N(D39)+G39-H39)</f>
      </c>
      <c r="J39" s="23">
        <f>IF($A39="","",I39*N(F39))</f>
      </c>
      <c r="K39" s="24">
        <f>IF($A39="","",IF(I39&lt;=0,"OUT",IF(I39&lt;=N(E39),"LOW","OK")))</f>
      </c>
    </row>
    <row r="40" spans="1:11" x14ac:dyDescent="0.25">
      <c r="A40" s="16"/>
      <c r="B40" s="16"/>
      <c r="C40" s="16"/>
      <c r="D40" s="17"/>
      <c r="E40" s="17"/>
      <c r="F40" s="18"/>
      <c r="G40" s="19">
        <f>IF($A40="","",SUMIFS('Movements'!$D$2:$D$401,'Movements'!$B$2:$B$401,$A40,'Movements'!$C$2:$C$401,"In"))</f>
      </c>
      <c r="H40" s="19">
        <f>IF($A40="","",SUMIFS('Movements'!$D$2:$D$401,'Movements'!$B$2:$B$401,$A40,'Movements'!$C$2:$C$401,"Out"))</f>
      </c>
      <c r="I40" s="19">
        <f>IF($A40="","",N(D40)+G40-H40)</f>
      </c>
      <c r="J40" s="20">
        <f>IF($A40="","",I40*N(F40))</f>
      </c>
      <c r="K40" s="21">
        <f>IF($A40="","",IF(I40&lt;=0,"OUT",IF(I40&lt;=N(E40),"LOW","OK")))</f>
      </c>
    </row>
    <row r="41" spans="1:11" x14ac:dyDescent="0.25">
      <c r="A41" s="16"/>
      <c r="B41" s="16"/>
      <c r="C41" s="16"/>
      <c r="D41" s="17"/>
      <c r="E41" s="17"/>
      <c r="F41" s="18"/>
      <c r="G41" s="22">
        <f>IF($A41="","",SUMIFS('Movements'!$D$2:$D$401,'Movements'!$B$2:$B$401,$A41,'Movements'!$C$2:$C$401,"In"))</f>
      </c>
      <c r="H41" s="22">
        <f>IF($A41="","",SUMIFS('Movements'!$D$2:$D$401,'Movements'!$B$2:$B$401,$A41,'Movements'!$C$2:$C$401,"Out"))</f>
      </c>
      <c r="I41" s="22">
        <f>IF($A41="","",N(D41)+G41-H41)</f>
      </c>
      <c r="J41" s="23">
        <f>IF($A41="","",I41*N(F41))</f>
      </c>
      <c r="K41" s="24">
        <f>IF($A41="","",IF(I41&lt;=0,"OUT",IF(I41&lt;=N(E41),"LOW","OK")))</f>
      </c>
    </row>
    <row r="42" spans="1:11" x14ac:dyDescent="0.25">
      <c r="A42" s="16"/>
      <c r="B42" s="16"/>
      <c r="C42" s="16"/>
      <c r="D42" s="17"/>
      <c r="E42" s="17"/>
      <c r="F42" s="18"/>
      <c r="G42" s="19">
        <f>IF($A42="","",SUMIFS('Movements'!$D$2:$D$401,'Movements'!$B$2:$B$401,$A42,'Movements'!$C$2:$C$401,"In"))</f>
      </c>
      <c r="H42" s="19">
        <f>IF($A42="","",SUMIFS('Movements'!$D$2:$D$401,'Movements'!$B$2:$B$401,$A42,'Movements'!$C$2:$C$401,"Out"))</f>
      </c>
      <c r="I42" s="19">
        <f>IF($A42="","",N(D42)+G42-H42)</f>
      </c>
      <c r="J42" s="20">
        <f>IF($A42="","",I42*N(F42))</f>
      </c>
      <c r="K42" s="21">
        <f>IF($A42="","",IF(I42&lt;=0,"OUT",IF(I42&lt;=N(E42),"LOW","OK")))</f>
      </c>
    </row>
    <row r="43" spans="1:11" x14ac:dyDescent="0.25">
      <c r="A43" s="16"/>
      <c r="B43" s="16"/>
      <c r="C43" s="16"/>
      <c r="D43" s="17"/>
      <c r="E43" s="17"/>
      <c r="F43" s="18"/>
      <c r="G43" s="22">
        <f>IF($A43="","",SUMIFS('Movements'!$D$2:$D$401,'Movements'!$B$2:$B$401,$A43,'Movements'!$C$2:$C$401,"In"))</f>
      </c>
      <c r="H43" s="22">
        <f>IF($A43="","",SUMIFS('Movements'!$D$2:$D$401,'Movements'!$B$2:$B$401,$A43,'Movements'!$C$2:$C$401,"Out"))</f>
      </c>
      <c r="I43" s="22">
        <f>IF($A43="","",N(D43)+G43-H43)</f>
      </c>
      <c r="J43" s="23">
        <f>IF($A43="","",I43*N(F43))</f>
      </c>
      <c r="K43" s="24">
        <f>IF($A43="","",IF(I43&lt;=0,"OUT",IF(I43&lt;=N(E43),"LOW","OK")))</f>
      </c>
    </row>
    <row r="44" spans="1:11" x14ac:dyDescent="0.25">
      <c r="A44" s="16"/>
      <c r="B44" s="16"/>
      <c r="C44" s="16"/>
      <c r="D44" s="17"/>
      <c r="E44" s="17"/>
      <c r="F44" s="18"/>
      <c r="G44" s="19">
        <f>IF($A44="","",SUMIFS('Movements'!$D$2:$D$401,'Movements'!$B$2:$B$401,$A44,'Movements'!$C$2:$C$401,"In"))</f>
      </c>
      <c r="H44" s="19">
        <f>IF($A44="","",SUMIFS('Movements'!$D$2:$D$401,'Movements'!$B$2:$B$401,$A44,'Movements'!$C$2:$C$401,"Out"))</f>
      </c>
      <c r="I44" s="19">
        <f>IF($A44="","",N(D44)+G44-H44)</f>
      </c>
      <c r="J44" s="20">
        <f>IF($A44="","",I44*N(F44))</f>
      </c>
      <c r="K44" s="21">
        <f>IF($A44="","",IF(I44&lt;=0,"OUT",IF(I44&lt;=N(E44),"LOW","OK")))</f>
      </c>
    </row>
    <row r="45" spans="1:11" x14ac:dyDescent="0.25">
      <c r="A45" s="16"/>
      <c r="B45" s="16"/>
      <c r="C45" s="16"/>
      <c r="D45" s="17"/>
      <c r="E45" s="17"/>
      <c r="F45" s="18"/>
      <c r="G45" s="22">
        <f>IF($A45="","",SUMIFS('Movements'!$D$2:$D$401,'Movements'!$B$2:$B$401,$A45,'Movements'!$C$2:$C$401,"In"))</f>
      </c>
      <c r="H45" s="22">
        <f>IF($A45="","",SUMIFS('Movements'!$D$2:$D$401,'Movements'!$B$2:$B$401,$A45,'Movements'!$C$2:$C$401,"Out"))</f>
      </c>
      <c r="I45" s="22">
        <f>IF($A45="","",N(D45)+G45-H45)</f>
      </c>
      <c r="J45" s="23">
        <f>IF($A45="","",I45*N(F45))</f>
      </c>
      <c r="K45" s="24">
        <f>IF($A45="","",IF(I45&lt;=0,"OUT",IF(I45&lt;=N(E45),"LOW","OK")))</f>
      </c>
    </row>
    <row r="46" spans="1:11" x14ac:dyDescent="0.25">
      <c r="A46" s="16"/>
      <c r="B46" s="16"/>
      <c r="C46" s="16"/>
      <c r="D46" s="17"/>
      <c r="E46" s="17"/>
      <c r="F46" s="18"/>
      <c r="G46" s="19">
        <f>IF($A46="","",SUMIFS('Movements'!$D$2:$D$401,'Movements'!$B$2:$B$401,$A46,'Movements'!$C$2:$C$401,"In"))</f>
      </c>
      <c r="H46" s="19">
        <f>IF($A46="","",SUMIFS('Movements'!$D$2:$D$401,'Movements'!$B$2:$B$401,$A46,'Movements'!$C$2:$C$401,"Out"))</f>
      </c>
      <c r="I46" s="19">
        <f>IF($A46="","",N(D46)+G46-H46)</f>
      </c>
      <c r="J46" s="20">
        <f>IF($A46="","",I46*N(F46))</f>
      </c>
      <c r="K46" s="21">
        <f>IF($A46="","",IF(I46&lt;=0,"OUT",IF(I46&lt;=N(E46),"LOW","OK")))</f>
      </c>
    </row>
    <row r="47" spans="1:11" x14ac:dyDescent="0.25">
      <c r="A47" s="16"/>
      <c r="B47" s="16"/>
      <c r="C47" s="16"/>
      <c r="D47" s="17"/>
      <c r="E47" s="17"/>
      <c r="F47" s="18"/>
      <c r="G47" s="22">
        <f>IF($A47="","",SUMIFS('Movements'!$D$2:$D$401,'Movements'!$B$2:$B$401,$A47,'Movements'!$C$2:$C$401,"In"))</f>
      </c>
      <c r="H47" s="22">
        <f>IF($A47="","",SUMIFS('Movements'!$D$2:$D$401,'Movements'!$B$2:$B$401,$A47,'Movements'!$C$2:$C$401,"Out"))</f>
      </c>
      <c r="I47" s="22">
        <f>IF($A47="","",N(D47)+G47-H47)</f>
      </c>
      <c r="J47" s="23">
        <f>IF($A47="","",I47*N(F47))</f>
      </c>
      <c r="K47" s="24">
        <f>IF($A47="","",IF(I47&lt;=0,"OUT",IF(I47&lt;=N(E47),"LOW","OK")))</f>
      </c>
    </row>
    <row r="48" spans="1:11" x14ac:dyDescent="0.25">
      <c r="A48" s="16"/>
      <c r="B48" s="16"/>
      <c r="C48" s="16"/>
      <c r="D48" s="17"/>
      <c r="E48" s="17"/>
      <c r="F48" s="18"/>
      <c r="G48" s="19">
        <f>IF($A48="","",SUMIFS('Movements'!$D$2:$D$401,'Movements'!$B$2:$B$401,$A48,'Movements'!$C$2:$C$401,"In"))</f>
      </c>
      <c r="H48" s="19">
        <f>IF($A48="","",SUMIFS('Movements'!$D$2:$D$401,'Movements'!$B$2:$B$401,$A48,'Movements'!$C$2:$C$401,"Out"))</f>
      </c>
      <c r="I48" s="19">
        <f>IF($A48="","",N(D48)+G48-H48)</f>
      </c>
      <c r="J48" s="20">
        <f>IF($A48="","",I48*N(F48))</f>
      </c>
      <c r="K48" s="21">
        <f>IF($A48="","",IF(I48&lt;=0,"OUT",IF(I48&lt;=N(E48),"LOW","OK")))</f>
      </c>
    </row>
    <row r="49" spans="1:11" x14ac:dyDescent="0.25">
      <c r="A49" s="16"/>
      <c r="B49" s="16"/>
      <c r="C49" s="16"/>
      <c r="D49" s="17"/>
      <c r="E49" s="17"/>
      <c r="F49" s="18"/>
      <c r="G49" s="22">
        <f>IF($A49="","",SUMIFS('Movements'!$D$2:$D$401,'Movements'!$B$2:$B$401,$A49,'Movements'!$C$2:$C$401,"In"))</f>
      </c>
      <c r="H49" s="22">
        <f>IF($A49="","",SUMIFS('Movements'!$D$2:$D$401,'Movements'!$B$2:$B$401,$A49,'Movements'!$C$2:$C$401,"Out"))</f>
      </c>
      <c r="I49" s="22">
        <f>IF($A49="","",N(D49)+G49-H49)</f>
      </c>
      <c r="J49" s="23">
        <f>IF($A49="","",I49*N(F49))</f>
      </c>
      <c r="K49" s="24">
        <f>IF($A49="","",IF(I49&lt;=0,"OUT",IF(I49&lt;=N(E49),"LOW","OK")))</f>
      </c>
    </row>
    <row r="50" spans="1:11" x14ac:dyDescent="0.25">
      <c r="A50" s="16"/>
      <c r="B50" s="16"/>
      <c r="C50" s="16"/>
      <c r="D50" s="17"/>
      <c r="E50" s="17"/>
      <c r="F50" s="18"/>
      <c r="G50" s="19">
        <f>IF($A50="","",SUMIFS('Movements'!$D$2:$D$401,'Movements'!$B$2:$B$401,$A50,'Movements'!$C$2:$C$401,"In"))</f>
      </c>
      <c r="H50" s="19">
        <f>IF($A50="","",SUMIFS('Movements'!$D$2:$D$401,'Movements'!$B$2:$B$401,$A50,'Movements'!$C$2:$C$401,"Out"))</f>
      </c>
      <c r="I50" s="19">
        <f>IF($A50="","",N(D50)+G50-H50)</f>
      </c>
      <c r="J50" s="20">
        <f>IF($A50="","",I50*N(F50))</f>
      </c>
      <c r="K50" s="21">
        <f>IF($A50="","",IF(I50&lt;=0,"OUT",IF(I50&lt;=N(E50),"LOW","OK")))</f>
      </c>
    </row>
    <row r="51" spans="1:11" x14ac:dyDescent="0.25">
      <c r="A51" s="16"/>
      <c r="B51" s="16"/>
      <c r="C51" s="16"/>
      <c r="D51" s="17"/>
      <c r="E51" s="17"/>
      <c r="F51" s="18"/>
      <c r="G51" s="22">
        <f>IF($A51="","",SUMIFS('Movements'!$D$2:$D$401,'Movements'!$B$2:$B$401,$A51,'Movements'!$C$2:$C$401,"In"))</f>
      </c>
      <c r="H51" s="22">
        <f>IF($A51="","",SUMIFS('Movements'!$D$2:$D$401,'Movements'!$B$2:$B$401,$A51,'Movements'!$C$2:$C$401,"Out"))</f>
      </c>
      <c r="I51" s="22">
        <f>IF($A51="","",N(D51)+G51-H51)</f>
      </c>
      <c r="J51" s="23">
        <f>IF($A51="","",I51*N(F51))</f>
      </c>
      <c r="K51" s="24">
        <f>IF($A51="","",IF(I51&lt;=0,"OUT",IF(I51&lt;=N(E51),"LOW","OK")))</f>
      </c>
    </row>
    <row r="52" spans="1:11" x14ac:dyDescent="0.25">
      <c r="A52" s="16"/>
      <c r="B52" s="16"/>
      <c r="C52" s="16"/>
      <c r="D52" s="17"/>
      <c r="E52" s="17"/>
      <c r="F52" s="18"/>
      <c r="G52" s="19">
        <f>IF($A52="","",SUMIFS('Movements'!$D$2:$D$401,'Movements'!$B$2:$B$401,$A52,'Movements'!$C$2:$C$401,"In"))</f>
      </c>
      <c r="H52" s="19">
        <f>IF($A52="","",SUMIFS('Movements'!$D$2:$D$401,'Movements'!$B$2:$B$401,$A52,'Movements'!$C$2:$C$401,"Out"))</f>
      </c>
      <c r="I52" s="19">
        <f>IF($A52="","",N(D52)+G52-H52)</f>
      </c>
      <c r="J52" s="20">
        <f>IF($A52="","",I52*N(F52))</f>
      </c>
      <c r="K52" s="21">
        <f>IF($A52="","",IF(I52&lt;=0,"OUT",IF(I52&lt;=N(E52),"LOW","OK")))</f>
      </c>
    </row>
    <row r="53" spans="1:11" x14ac:dyDescent="0.25">
      <c r="A53" s="16"/>
      <c r="B53" s="16"/>
      <c r="C53" s="16"/>
      <c r="D53" s="17"/>
      <c r="E53" s="17"/>
      <c r="F53" s="18"/>
      <c r="G53" s="22">
        <f>IF($A53="","",SUMIFS('Movements'!$D$2:$D$401,'Movements'!$B$2:$B$401,$A53,'Movements'!$C$2:$C$401,"In"))</f>
      </c>
      <c r="H53" s="22">
        <f>IF($A53="","",SUMIFS('Movements'!$D$2:$D$401,'Movements'!$B$2:$B$401,$A53,'Movements'!$C$2:$C$401,"Out"))</f>
      </c>
      <c r="I53" s="22">
        <f>IF($A53="","",N(D53)+G53-H53)</f>
      </c>
      <c r="J53" s="23">
        <f>IF($A53="","",I53*N(F53))</f>
      </c>
      <c r="K53" s="24">
        <f>IF($A53="","",IF(I53&lt;=0,"OUT",IF(I53&lt;=N(E53),"LOW","OK")))</f>
      </c>
    </row>
    <row r="54" spans="1:11" x14ac:dyDescent="0.25">
      <c r="A54" s="16"/>
      <c r="B54" s="16"/>
      <c r="C54" s="16"/>
      <c r="D54" s="17"/>
      <c r="E54" s="17"/>
      <c r="F54" s="18"/>
      <c r="G54" s="19">
        <f>IF($A54="","",SUMIFS('Movements'!$D$2:$D$401,'Movements'!$B$2:$B$401,$A54,'Movements'!$C$2:$C$401,"In"))</f>
      </c>
      <c r="H54" s="19">
        <f>IF($A54="","",SUMIFS('Movements'!$D$2:$D$401,'Movements'!$B$2:$B$401,$A54,'Movements'!$C$2:$C$401,"Out"))</f>
      </c>
      <c r="I54" s="19">
        <f>IF($A54="","",N(D54)+G54-H54)</f>
      </c>
      <c r="J54" s="20">
        <f>IF($A54="","",I54*N(F54))</f>
      </c>
      <c r="K54" s="21">
        <f>IF($A54="","",IF(I54&lt;=0,"OUT",IF(I54&lt;=N(E54),"LOW","OK")))</f>
      </c>
    </row>
    <row r="55" spans="1:11" x14ac:dyDescent="0.25">
      <c r="A55" s="16"/>
      <c r="B55" s="16"/>
      <c r="C55" s="16"/>
      <c r="D55" s="17"/>
      <c r="E55" s="17"/>
      <c r="F55" s="18"/>
      <c r="G55" s="22">
        <f>IF($A55="","",SUMIFS('Movements'!$D$2:$D$401,'Movements'!$B$2:$B$401,$A55,'Movements'!$C$2:$C$401,"In"))</f>
      </c>
      <c r="H55" s="22">
        <f>IF($A55="","",SUMIFS('Movements'!$D$2:$D$401,'Movements'!$B$2:$B$401,$A55,'Movements'!$C$2:$C$401,"Out"))</f>
      </c>
      <c r="I55" s="22">
        <f>IF($A55="","",N(D55)+G55-H55)</f>
      </c>
      <c r="J55" s="23">
        <f>IF($A55="","",I55*N(F55))</f>
      </c>
      <c r="K55" s="24">
        <f>IF($A55="","",IF(I55&lt;=0,"OUT",IF(I55&lt;=N(E55),"LOW","OK")))</f>
      </c>
    </row>
    <row r="56" spans="1:11" x14ac:dyDescent="0.25">
      <c r="A56" s="16"/>
      <c r="B56" s="16"/>
      <c r="C56" s="16"/>
      <c r="D56" s="17"/>
      <c r="E56" s="17"/>
      <c r="F56" s="18"/>
      <c r="G56" s="19">
        <f>IF($A56="","",SUMIFS('Movements'!$D$2:$D$401,'Movements'!$B$2:$B$401,$A56,'Movements'!$C$2:$C$401,"In"))</f>
      </c>
      <c r="H56" s="19">
        <f>IF($A56="","",SUMIFS('Movements'!$D$2:$D$401,'Movements'!$B$2:$B$401,$A56,'Movements'!$C$2:$C$401,"Out"))</f>
      </c>
      <c r="I56" s="19">
        <f>IF($A56="","",N(D56)+G56-H56)</f>
      </c>
      <c r="J56" s="20">
        <f>IF($A56="","",I56*N(F56))</f>
      </c>
      <c r="K56" s="21">
        <f>IF($A56="","",IF(I56&lt;=0,"OUT",IF(I56&lt;=N(E56),"LOW","OK")))</f>
      </c>
    </row>
    <row r="57" spans="1:11" x14ac:dyDescent="0.25">
      <c r="A57" s="16"/>
      <c r="B57" s="16"/>
      <c r="C57" s="16"/>
      <c r="D57" s="17"/>
      <c r="E57" s="17"/>
      <c r="F57" s="18"/>
      <c r="G57" s="22">
        <f>IF($A57="","",SUMIFS('Movements'!$D$2:$D$401,'Movements'!$B$2:$B$401,$A57,'Movements'!$C$2:$C$401,"In"))</f>
      </c>
      <c r="H57" s="22">
        <f>IF($A57="","",SUMIFS('Movements'!$D$2:$D$401,'Movements'!$B$2:$B$401,$A57,'Movements'!$C$2:$C$401,"Out"))</f>
      </c>
      <c r="I57" s="22">
        <f>IF($A57="","",N(D57)+G57-H57)</f>
      </c>
      <c r="J57" s="23">
        <f>IF($A57="","",I57*N(F57))</f>
      </c>
      <c r="K57" s="24">
        <f>IF($A57="","",IF(I57&lt;=0,"OUT",IF(I57&lt;=N(E57),"LOW","OK")))</f>
      </c>
    </row>
    <row r="58" spans="1:11" x14ac:dyDescent="0.25">
      <c r="A58" s="16"/>
      <c r="B58" s="16"/>
      <c r="C58" s="16"/>
      <c r="D58" s="17"/>
      <c r="E58" s="17"/>
      <c r="F58" s="18"/>
      <c r="G58" s="19">
        <f>IF($A58="","",SUMIFS('Movements'!$D$2:$D$401,'Movements'!$B$2:$B$401,$A58,'Movements'!$C$2:$C$401,"In"))</f>
      </c>
      <c r="H58" s="19">
        <f>IF($A58="","",SUMIFS('Movements'!$D$2:$D$401,'Movements'!$B$2:$B$401,$A58,'Movements'!$C$2:$C$401,"Out"))</f>
      </c>
      <c r="I58" s="19">
        <f>IF($A58="","",N(D58)+G58-H58)</f>
      </c>
      <c r="J58" s="20">
        <f>IF($A58="","",I58*N(F58))</f>
      </c>
      <c r="K58" s="21">
        <f>IF($A58="","",IF(I58&lt;=0,"OUT",IF(I58&lt;=N(E58),"LOW","OK")))</f>
      </c>
    </row>
    <row r="59" spans="1:11" x14ac:dyDescent="0.25">
      <c r="A59" s="16"/>
      <c r="B59" s="16"/>
      <c r="C59" s="16"/>
      <c r="D59" s="17"/>
      <c r="E59" s="17"/>
      <c r="F59" s="18"/>
      <c r="G59" s="22">
        <f>IF($A59="","",SUMIFS('Movements'!$D$2:$D$401,'Movements'!$B$2:$B$401,$A59,'Movements'!$C$2:$C$401,"In"))</f>
      </c>
      <c r="H59" s="22">
        <f>IF($A59="","",SUMIFS('Movements'!$D$2:$D$401,'Movements'!$B$2:$B$401,$A59,'Movements'!$C$2:$C$401,"Out"))</f>
      </c>
      <c r="I59" s="22">
        <f>IF($A59="","",N(D59)+G59-H59)</f>
      </c>
      <c r="J59" s="23">
        <f>IF($A59="","",I59*N(F59))</f>
      </c>
      <c r="K59" s="24">
        <f>IF($A59="","",IF(I59&lt;=0,"OUT",IF(I59&lt;=N(E59),"LOW","OK")))</f>
      </c>
    </row>
    <row r="60" spans="1:11" x14ac:dyDescent="0.25">
      <c r="A60" s="16"/>
      <c r="B60" s="16"/>
      <c r="C60" s="16"/>
      <c r="D60" s="17"/>
      <c r="E60" s="17"/>
      <c r="F60" s="18"/>
      <c r="G60" s="19">
        <f>IF($A60="","",SUMIFS('Movements'!$D$2:$D$401,'Movements'!$B$2:$B$401,$A60,'Movements'!$C$2:$C$401,"In"))</f>
      </c>
      <c r="H60" s="19">
        <f>IF($A60="","",SUMIFS('Movements'!$D$2:$D$401,'Movements'!$B$2:$B$401,$A60,'Movements'!$C$2:$C$401,"Out"))</f>
      </c>
      <c r="I60" s="19">
        <f>IF($A60="","",N(D60)+G60-H60)</f>
      </c>
      <c r="J60" s="20">
        <f>IF($A60="","",I60*N(F60))</f>
      </c>
      <c r="K60" s="21">
        <f>IF($A60="","",IF(I60&lt;=0,"OUT",IF(I60&lt;=N(E60),"LOW","OK")))</f>
      </c>
    </row>
    <row r="61" spans="1:11" x14ac:dyDescent="0.25">
      <c r="A61" s="16"/>
      <c r="B61" s="16"/>
      <c r="C61" s="16"/>
      <c r="D61" s="17"/>
      <c r="E61" s="17"/>
      <c r="F61" s="18"/>
      <c r="G61" s="22">
        <f>IF($A61="","",SUMIFS('Movements'!$D$2:$D$401,'Movements'!$B$2:$B$401,$A61,'Movements'!$C$2:$C$401,"In"))</f>
      </c>
      <c r="H61" s="22">
        <f>IF($A61="","",SUMIFS('Movements'!$D$2:$D$401,'Movements'!$B$2:$B$401,$A61,'Movements'!$C$2:$C$401,"Out"))</f>
      </c>
      <c r="I61" s="22">
        <f>IF($A61="","",N(D61)+G61-H61)</f>
      </c>
      <c r="J61" s="23">
        <f>IF($A61="","",I61*N(F61))</f>
      </c>
      <c r="K61" s="24">
        <f>IF($A61="","",IF(I61&lt;=0,"OUT",IF(I61&lt;=N(E61),"LOW","OK")))</f>
      </c>
    </row>
    <row r="62" spans="1:11" x14ac:dyDescent="0.25">
      <c r="A62" s="16"/>
      <c r="B62" s="16"/>
      <c r="C62" s="16"/>
      <c r="D62" s="17"/>
      <c r="E62" s="17"/>
      <c r="F62" s="18"/>
      <c r="G62" s="19">
        <f>IF($A62="","",SUMIFS('Movements'!$D$2:$D$401,'Movements'!$B$2:$B$401,$A62,'Movements'!$C$2:$C$401,"In"))</f>
      </c>
      <c r="H62" s="19">
        <f>IF($A62="","",SUMIFS('Movements'!$D$2:$D$401,'Movements'!$B$2:$B$401,$A62,'Movements'!$C$2:$C$401,"Out"))</f>
      </c>
      <c r="I62" s="19">
        <f>IF($A62="","",N(D62)+G62-H62)</f>
      </c>
      <c r="J62" s="20">
        <f>IF($A62="","",I62*N(F62))</f>
      </c>
      <c r="K62" s="21">
        <f>IF($A62="","",IF(I62&lt;=0,"OUT",IF(I62&lt;=N(E62),"LOW","OK")))</f>
      </c>
    </row>
    <row r="63" spans="1:11" x14ac:dyDescent="0.25">
      <c r="A63" s="16"/>
      <c r="B63" s="16"/>
      <c r="C63" s="16"/>
      <c r="D63" s="17"/>
      <c r="E63" s="17"/>
      <c r="F63" s="18"/>
      <c r="G63" s="22">
        <f>IF($A63="","",SUMIFS('Movements'!$D$2:$D$401,'Movements'!$B$2:$B$401,$A63,'Movements'!$C$2:$C$401,"In"))</f>
      </c>
      <c r="H63" s="22">
        <f>IF($A63="","",SUMIFS('Movements'!$D$2:$D$401,'Movements'!$B$2:$B$401,$A63,'Movements'!$C$2:$C$401,"Out"))</f>
      </c>
      <c r="I63" s="22">
        <f>IF($A63="","",N(D63)+G63-H63)</f>
      </c>
      <c r="J63" s="23">
        <f>IF($A63="","",I63*N(F63))</f>
      </c>
      <c r="K63" s="24">
        <f>IF($A63="","",IF(I63&lt;=0,"OUT",IF(I63&lt;=N(E63),"LOW","OK")))</f>
      </c>
    </row>
    <row r="64" spans="1:11" x14ac:dyDescent="0.25">
      <c r="A64" s="16"/>
      <c r="B64" s="16"/>
      <c r="C64" s="16"/>
      <c r="D64" s="17"/>
      <c r="E64" s="17"/>
      <c r="F64" s="18"/>
      <c r="G64" s="19">
        <f>IF($A64="","",SUMIFS('Movements'!$D$2:$D$401,'Movements'!$B$2:$B$401,$A64,'Movements'!$C$2:$C$401,"In"))</f>
      </c>
      <c r="H64" s="19">
        <f>IF($A64="","",SUMIFS('Movements'!$D$2:$D$401,'Movements'!$B$2:$B$401,$A64,'Movements'!$C$2:$C$401,"Out"))</f>
      </c>
      <c r="I64" s="19">
        <f>IF($A64="","",N(D64)+G64-H64)</f>
      </c>
      <c r="J64" s="20">
        <f>IF($A64="","",I64*N(F64))</f>
      </c>
      <c r="K64" s="21">
        <f>IF($A64="","",IF(I64&lt;=0,"OUT",IF(I64&lt;=N(E64),"LOW","OK")))</f>
      </c>
    </row>
    <row r="65" spans="1:11" x14ac:dyDescent="0.25">
      <c r="A65" s="16"/>
      <c r="B65" s="16"/>
      <c r="C65" s="16"/>
      <c r="D65" s="17"/>
      <c r="E65" s="17"/>
      <c r="F65" s="18"/>
      <c r="G65" s="22">
        <f>IF($A65="","",SUMIFS('Movements'!$D$2:$D$401,'Movements'!$B$2:$B$401,$A65,'Movements'!$C$2:$C$401,"In"))</f>
      </c>
      <c r="H65" s="22">
        <f>IF($A65="","",SUMIFS('Movements'!$D$2:$D$401,'Movements'!$B$2:$B$401,$A65,'Movements'!$C$2:$C$401,"Out"))</f>
      </c>
      <c r="I65" s="22">
        <f>IF($A65="","",N(D65)+G65-H65)</f>
      </c>
      <c r="J65" s="23">
        <f>IF($A65="","",I65*N(F65))</f>
      </c>
      <c r="K65" s="24">
        <f>IF($A65="","",IF(I65&lt;=0,"OUT",IF(I65&lt;=N(E65),"LOW","OK")))</f>
      </c>
    </row>
    <row r="66" spans="1:11" x14ac:dyDescent="0.25">
      <c r="A66" s="16"/>
      <c r="B66" s="16"/>
      <c r="C66" s="16"/>
      <c r="D66" s="17"/>
      <c r="E66" s="17"/>
      <c r="F66" s="18"/>
      <c r="G66" s="19">
        <f>IF($A66="","",SUMIFS('Movements'!$D$2:$D$401,'Movements'!$B$2:$B$401,$A66,'Movements'!$C$2:$C$401,"In"))</f>
      </c>
      <c r="H66" s="19">
        <f>IF($A66="","",SUMIFS('Movements'!$D$2:$D$401,'Movements'!$B$2:$B$401,$A66,'Movements'!$C$2:$C$401,"Out"))</f>
      </c>
      <c r="I66" s="19">
        <f>IF($A66="","",N(D66)+G66-H66)</f>
      </c>
      <c r="J66" s="20">
        <f>IF($A66="","",I66*N(F66))</f>
      </c>
      <c r="K66" s="21">
        <f>IF($A66="","",IF(I66&lt;=0,"OUT",IF(I66&lt;=N(E66),"LOW","OK")))</f>
      </c>
    </row>
    <row r="67" spans="1:11" x14ac:dyDescent="0.25">
      <c r="A67" s="16"/>
      <c r="B67" s="16"/>
      <c r="C67" s="16"/>
      <c r="D67" s="17"/>
      <c r="E67" s="17"/>
      <c r="F67" s="18"/>
      <c r="G67" s="22">
        <f>IF($A67="","",SUMIFS('Movements'!$D$2:$D$401,'Movements'!$B$2:$B$401,$A67,'Movements'!$C$2:$C$401,"In"))</f>
      </c>
      <c r="H67" s="22">
        <f>IF($A67="","",SUMIFS('Movements'!$D$2:$D$401,'Movements'!$B$2:$B$401,$A67,'Movements'!$C$2:$C$401,"Out"))</f>
      </c>
      <c r="I67" s="22">
        <f>IF($A67="","",N(D67)+G67-H67)</f>
      </c>
      <c r="J67" s="23">
        <f>IF($A67="","",I67*N(F67))</f>
      </c>
      <c r="K67" s="24">
        <f>IF($A67="","",IF(I67&lt;=0,"OUT",IF(I67&lt;=N(E67),"LOW","OK")))</f>
      </c>
    </row>
    <row r="68" spans="1:11" x14ac:dyDescent="0.25">
      <c r="A68" s="16"/>
      <c r="B68" s="16"/>
      <c r="C68" s="16"/>
      <c r="D68" s="17"/>
      <c r="E68" s="17"/>
      <c r="F68" s="18"/>
      <c r="G68" s="19">
        <f>IF($A68="","",SUMIFS('Movements'!$D$2:$D$401,'Movements'!$B$2:$B$401,$A68,'Movements'!$C$2:$C$401,"In"))</f>
      </c>
      <c r="H68" s="19">
        <f>IF($A68="","",SUMIFS('Movements'!$D$2:$D$401,'Movements'!$B$2:$B$401,$A68,'Movements'!$C$2:$C$401,"Out"))</f>
      </c>
      <c r="I68" s="19">
        <f>IF($A68="","",N(D68)+G68-H68)</f>
      </c>
      <c r="J68" s="20">
        <f>IF($A68="","",I68*N(F68))</f>
      </c>
      <c r="K68" s="21">
        <f>IF($A68="","",IF(I68&lt;=0,"OUT",IF(I68&lt;=N(E68),"LOW","OK")))</f>
      </c>
    </row>
    <row r="69" spans="1:11" x14ac:dyDescent="0.25">
      <c r="A69" s="16"/>
      <c r="B69" s="16"/>
      <c r="C69" s="16"/>
      <c r="D69" s="17"/>
      <c r="E69" s="17"/>
      <c r="F69" s="18"/>
      <c r="G69" s="22">
        <f>IF($A69="","",SUMIFS('Movements'!$D$2:$D$401,'Movements'!$B$2:$B$401,$A69,'Movements'!$C$2:$C$401,"In"))</f>
      </c>
      <c r="H69" s="22">
        <f>IF($A69="","",SUMIFS('Movements'!$D$2:$D$401,'Movements'!$B$2:$B$401,$A69,'Movements'!$C$2:$C$401,"Out"))</f>
      </c>
      <c r="I69" s="22">
        <f>IF($A69="","",N(D69)+G69-H69)</f>
      </c>
      <c r="J69" s="23">
        <f>IF($A69="","",I69*N(F69))</f>
      </c>
      <c r="K69" s="24">
        <f>IF($A69="","",IF(I69&lt;=0,"OUT",IF(I69&lt;=N(E69),"LOW","OK")))</f>
      </c>
    </row>
    <row r="70" spans="1:11" x14ac:dyDescent="0.25">
      <c r="A70" s="16"/>
      <c r="B70" s="16"/>
      <c r="C70" s="16"/>
      <c r="D70" s="17"/>
      <c r="E70" s="17"/>
      <c r="F70" s="18"/>
      <c r="G70" s="19">
        <f>IF($A70="","",SUMIFS('Movements'!$D$2:$D$401,'Movements'!$B$2:$B$401,$A70,'Movements'!$C$2:$C$401,"In"))</f>
      </c>
      <c r="H70" s="19">
        <f>IF($A70="","",SUMIFS('Movements'!$D$2:$D$401,'Movements'!$B$2:$B$401,$A70,'Movements'!$C$2:$C$401,"Out"))</f>
      </c>
      <c r="I70" s="19">
        <f>IF($A70="","",N(D70)+G70-H70)</f>
      </c>
      <c r="J70" s="20">
        <f>IF($A70="","",I70*N(F70))</f>
      </c>
      <c r="K70" s="21">
        <f>IF($A70="","",IF(I70&lt;=0,"OUT",IF(I70&lt;=N(E70),"LOW","OK")))</f>
      </c>
    </row>
    <row r="71" spans="1:11" x14ac:dyDescent="0.25">
      <c r="A71" s="16"/>
      <c r="B71" s="16"/>
      <c r="C71" s="16"/>
      <c r="D71" s="17"/>
      <c r="E71" s="17"/>
      <c r="F71" s="18"/>
      <c r="G71" s="22">
        <f>IF($A71="","",SUMIFS('Movements'!$D$2:$D$401,'Movements'!$B$2:$B$401,$A71,'Movements'!$C$2:$C$401,"In"))</f>
      </c>
      <c r="H71" s="22">
        <f>IF($A71="","",SUMIFS('Movements'!$D$2:$D$401,'Movements'!$B$2:$B$401,$A71,'Movements'!$C$2:$C$401,"Out"))</f>
      </c>
      <c r="I71" s="22">
        <f>IF($A71="","",N(D71)+G71-H71)</f>
      </c>
      <c r="J71" s="23">
        <f>IF($A71="","",I71*N(F71))</f>
      </c>
      <c r="K71" s="24">
        <f>IF($A71="","",IF(I71&lt;=0,"OUT",IF(I71&lt;=N(E71),"LOW","OK")))</f>
      </c>
    </row>
    <row r="72" spans="1:11" x14ac:dyDescent="0.25">
      <c r="A72" s="16"/>
      <c r="B72" s="16"/>
      <c r="C72" s="16"/>
      <c r="D72" s="17"/>
      <c r="E72" s="17"/>
      <c r="F72" s="18"/>
      <c r="G72" s="19">
        <f>IF($A72="","",SUMIFS('Movements'!$D$2:$D$401,'Movements'!$B$2:$B$401,$A72,'Movements'!$C$2:$C$401,"In"))</f>
      </c>
      <c r="H72" s="19">
        <f>IF($A72="","",SUMIFS('Movements'!$D$2:$D$401,'Movements'!$B$2:$B$401,$A72,'Movements'!$C$2:$C$401,"Out"))</f>
      </c>
      <c r="I72" s="19">
        <f>IF($A72="","",N(D72)+G72-H72)</f>
      </c>
      <c r="J72" s="20">
        <f>IF($A72="","",I72*N(F72))</f>
      </c>
      <c r="K72" s="21">
        <f>IF($A72="","",IF(I72&lt;=0,"OUT",IF(I72&lt;=N(E72),"LOW","OK")))</f>
      </c>
    </row>
    <row r="73" spans="1:11" x14ac:dyDescent="0.25">
      <c r="A73" s="16"/>
      <c r="B73" s="16"/>
      <c r="C73" s="16"/>
      <c r="D73" s="17"/>
      <c r="E73" s="17"/>
      <c r="F73" s="18"/>
      <c r="G73" s="22">
        <f>IF($A73="","",SUMIFS('Movements'!$D$2:$D$401,'Movements'!$B$2:$B$401,$A73,'Movements'!$C$2:$C$401,"In"))</f>
      </c>
      <c r="H73" s="22">
        <f>IF($A73="","",SUMIFS('Movements'!$D$2:$D$401,'Movements'!$B$2:$B$401,$A73,'Movements'!$C$2:$C$401,"Out"))</f>
      </c>
      <c r="I73" s="22">
        <f>IF($A73="","",N(D73)+G73-H73)</f>
      </c>
      <c r="J73" s="23">
        <f>IF($A73="","",I73*N(F73))</f>
      </c>
      <c r="K73" s="24">
        <f>IF($A73="","",IF(I73&lt;=0,"OUT",IF(I73&lt;=N(E73),"LOW","OK")))</f>
      </c>
    </row>
    <row r="74" spans="1:11" x14ac:dyDescent="0.25">
      <c r="A74" s="16"/>
      <c r="B74" s="16"/>
      <c r="C74" s="16"/>
      <c r="D74" s="17"/>
      <c r="E74" s="17"/>
      <c r="F74" s="18"/>
      <c r="G74" s="19">
        <f>IF($A74="","",SUMIFS('Movements'!$D$2:$D$401,'Movements'!$B$2:$B$401,$A74,'Movements'!$C$2:$C$401,"In"))</f>
      </c>
      <c r="H74" s="19">
        <f>IF($A74="","",SUMIFS('Movements'!$D$2:$D$401,'Movements'!$B$2:$B$401,$A74,'Movements'!$C$2:$C$401,"Out"))</f>
      </c>
      <c r="I74" s="19">
        <f>IF($A74="","",N(D74)+G74-H74)</f>
      </c>
      <c r="J74" s="20">
        <f>IF($A74="","",I74*N(F74))</f>
      </c>
      <c r="K74" s="21">
        <f>IF($A74="","",IF(I74&lt;=0,"OUT",IF(I74&lt;=N(E74),"LOW","OK")))</f>
      </c>
    </row>
    <row r="75" spans="1:11" x14ac:dyDescent="0.25">
      <c r="A75" s="16"/>
      <c r="B75" s="16"/>
      <c r="C75" s="16"/>
      <c r="D75" s="17"/>
      <c r="E75" s="17"/>
      <c r="F75" s="18"/>
      <c r="G75" s="22">
        <f>IF($A75="","",SUMIFS('Movements'!$D$2:$D$401,'Movements'!$B$2:$B$401,$A75,'Movements'!$C$2:$C$401,"In"))</f>
      </c>
      <c r="H75" s="22">
        <f>IF($A75="","",SUMIFS('Movements'!$D$2:$D$401,'Movements'!$B$2:$B$401,$A75,'Movements'!$C$2:$C$401,"Out"))</f>
      </c>
      <c r="I75" s="22">
        <f>IF($A75="","",N(D75)+G75-H75)</f>
      </c>
      <c r="J75" s="23">
        <f>IF($A75="","",I75*N(F75))</f>
      </c>
      <c r="K75" s="24">
        <f>IF($A75="","",IF(I75&lt;=0,"OUT",IF(I75&lt;=N(E75),"LOW","OK")))</f>
      </c>
    </row>
    <row r="76" spans="1:11" x14ac:dyDescent="0.25">
      <c r="A76" s="16"/>
      <c r="B76" s="16"/>
      <c r="C76" s="16"/>
      <c r="D76" s="17"/>
      <c r="E76" s="17"/>
      <c r="F76" s="18"/>
      <c r="G76" s="19">
        <f>IF($A76="","",SUMIFS('Movements'!$D$2:$D$401,'Movements'!$B$2:$B$401,$A76,'Movements'!$C$2:$C$401,"In"))</f>
      </c>
      <c r="H76" s="19">
        <f>IF($A76="","",SUMIFS('Movements'!$D$2:$D$401,'Movements'!$B$2:$B$401,$A76,'Movements'!$C$2:$C$401,"Out"))</f>
      </c>
      <c r="I76" s="19">
        <f>IF($A76="","",N(D76)+G76-H76)</f>
      </c>
      <c r="J76" s="20">
        <f>IF($A76="","",I76*N(F76))</f>
      </c>
      <c r="K76" s="21">
        <f>IF($A76="","",IF(I76&lt;=0,"OUT",IF(I76&lt;=N(E76),"LOW","OK")))</f>
      </c>
    </row>
    <row r="77" spans="1:11" x14ac:dyDescent="0.25">
      <c r="A77" s="16"/>
      <c r="B77" s="16"/>
      <c r="C77" s="16"/>
      <c r="D77" s="17"/>
      <c r="E77" s="17"/>
      <c r="F77" s="18"/>
      <c r="G77" s="22">
        <f>IF($A77="","",SUMIFS('Movements'!$D$2:$D$401,'Movements'!$B$2:$B$401,$A77,'Movements'!$C$2:$C$401,"In"))</f>
      </c>
      <c r="H77" s="22">
        <f>IF($A77="","",SUMIFS('Movements'!$D$2:$D$401,'Movements'!$B$2:$B$401,$A77,'Movements'!$C$2:$C$401,"Out"))</f>
      </c>
      <c r="I77" s="22">
        <f>IF($A77="","",N(D77)+G77-H77)</f>
      </c>
      <c r="J77" s="23">
        <f>IF($A77="","",I77*N(F77))</f>
      </c>
      <c r="K77" s="24">
        <f>IF($A77="","",IF(I77&lt;=0,"OUT",IF(I77&lt;=N(E77),"LOW","OK")))</f>
      </c>
    </row>
    <row r="78" spans="1:11" x14ac:dyDescent="0.25">
      <c r="A78" s="16"/>
      <c r="B78" s="16"/>
      <c r="C78" s="16"/>
      <c r="D78" s="17"/>
      <c r="E78" s="17"/>
      <c r="F78" s="18"/>
      <c r="G78" s="19">
        <f>IF($A78="","",SUMIFS('Movements'!$D$2:$D$401,'Movements'!$B$2:$B$401,$A78,'Movements'!$C$2:$C$401,"In"))</f>
      </c>
      <c r="H78" s="19">
        <f>IF($A78="","",SUMIFS('Movements'!$D$2:$D$401,'Movements'!$B$2:$B$401,$A78,'Movements'!$C$2:$C$401,"Out"))</f>
      </c>
      <c r="I78" s="19">
        <f>IF($A78="","",N(D78)+G78-H78)</f>
      </c>
      <c r="J78" s="20">
        <f>IF($A78="","",I78*N(F78))</f>
      </c>
      <c r="K78" s="21">
        <f>IF($A78="","",IF(I78&lt;=0,"OUT",IF(I78&lt;=N(E78),"LOW","OK")))</f>
      </c>
    </row>
    <row r="79" spans="1:11" x14ac:dyDescent="0.25">
      <c r="A79" s="16"/>
      <c r="B79" s="16"/>
      <c r="C79" s="16"/>
      <c r="D79" s="17"/>
      <c r="E79" s="17"/>
      <c r="F79" s="18"/>
      <c r="G79" s="22">
        <f>IF($A79="","",SUMIFS('Movements'!$D$2:$D$401,'Movements'!$B$2:$B$401,$A79,'Movements'!$C$2:$C$401,"In"))</f>
      </c>
      <c r="H79" s="22">
        <f>IF($A79="","",SUMIFS('Movements'!$D$2:$D$401,'Movements'!$B$2:$B$401,$A79,'Movements'!$C$2:$C$401,"Out"))</f>
      </c>
      <c r="I79" s="22">
        <f>IF($A79="","",N(D79)+G79-H79)</f>
      </c>
      <c r="J79" s="23">
        <f>IF($A79="","",I79*N(F79))</f>
      </c>
      <c r="K79" s="24">
        <f>IF($A79="","",IF(I79&lt;=0,"OUT",IF(I79&lt;=N(E79),"LOW","OK")))</f>
      </c>
    </row>
    <row r="80" spans="1:11" x14ac:dyDescent="0.25">
      <c r="A80" s="16"/>
      <c r="B80" s="16"/>
      <c r="C80" s="16"/>
      <c r="D80" s="17"/>
      <c r="E80" s="17"/>
      <c r="F80" s="18"/>
      <c r="G80" s="19">
        <f>IF($A80="","",SUMIFS('Movements'!$D$2:$D$401,'Movements'!$B$2:$B$401,$A80,'Movements'!$C$2:$C$401,"In"))</f>
      </c>
      <c r="H80" s="19">
        <f>IF($A80="","",SUMIFS('Movements'!$D$2:$D$401,'Movements'!$B$2:$B$401,$A80,'Movements'!$C$2:$C$401,"Out"))</f>
      </c>
      <c r="I80" s="19">
        <f>IF($A80="","",N(D80)+G80-H80)</f>
      </c>
      <c r="J80" s="20">
        <f>IF($A80="","",I80*N(F80))</f>
      </c>
      <c r="K80" s="21">
        <f>IF($A80="","",IF(I80&lt;=0,"OUT",IF(I80&lt;=N(E80),"LOW","OK")))</f>
      </c>
    </row>
    <row r="81" spans="1:11" x14ac:dyDescent="0.25">
      <c r="A81" s="16"/>
      <c r="B81" s="16"/>
      <c r="C81" s="16"/>
      <c r="D81" s="17"/>
      <c r="E81" s="17"/>
      <c r="F81" s="18"/>
      <c r="G81" s="22">
        <f>IF($A81="","",SUMIFS('Movements'!$D$2:$D$401,'Movements'!$B$2:$B$401,$A81,'Movements'!$C$2:$C$401,"In"))</f>
      </c>
      <c r="H81" s="22">
        <f>IF($A81="","",SUMIFS('Movements'!$D$2:$D$401,'Movements'!$B$2:$B$401,$A81,'Movements'!$C$2:$C$401,"Out"))</f>
      </c>
      <c r="I81" s="22">
        <f>IF($A81="","",N(D81)+G81-H81)</f>
      </c>
      <c r="J81" s="23">
        <f>IF($A81="","",I81*N(F81))</f>
      </c>
      <c r="K81" s="24">
        <f>IF($A81="","",IF(I81&lt;=0,"OUT",IF(I81&lt;=N(E81),"LOW","OK")))</f>
      </c>
    </row>
    <row r="82" spans="1:11" x14ac:dyDescent="0.25">
      <c r="A82" s="16"/>
      <c r="B82" s="16"/>
      <c r="C82" s="16"/>
      <c r="D82" s="17"/>
      <c r="E82" s="17"/>
      <c r="F82" s="18"/>
      <c r="G82" s="19">
        <f>IF($A82="","",SUMIFS('Movements'!$D$2:$D$401,'Movements'!$B$2:$B$401,$A82,'Movements'!$C$2:$C$401,"In"))</f>
      </c>
      <c r="H82" s="19">
        <f>IF($A82="","",SUMIFS('Movements'!$D$2:$D$401,'Movements'!$B$2:$B$401,$A82,'Movements'!$C$2:$C$401,"Out"))</f>
      </c>
      <c r="I82" s="19">
        <f>IF($A82="","",N(D82)+G82-H82)</f>
      </c>
      <c r="J82" s="20">
        <f>IF($A82="","",I82*N(F82))</f>
      </c>
      <c r="K82" s="21">
        <f>IF($A82="","",IF(I82&lt;=0,"OUT",IF(I82&lt;=N(E82),"LOW","OK")))</f>
      </c>
    </row>
    <row r="83" spans="1:11" x14ac:dyDescent="0.25">
      <c r="A83" s="16"/>
      <c r="B83" s="16"/>
      <c r="C83" s="16"/>
      <c r="D83" s="17"/>
      <c r="E83" s="17"/>
      <c r="F83" s="18"/>
      <c r="G83" s="22">
        <f>IF($A83="","",SUMIFS('Movements'!$D$2:$D$401,'Movements'!$B$2:$B$401,$A83,'Movements'!$C$2:$C$401,"In"))</f>
      </c>
      <c r="H83" s="22">
        <f>IF($A83="","",SUMIFS('Movements'!$D$2:$D$401,'Movements'!$B$2:$B$401,$A83,'Movements'!$C$2:$C$401,"Out"))</f>
      </c>
      <c r="I83" s="22">
        <f>IF($A83="","",N(D83)+G83-H83)</f>
      </c>
      <c r="J83" s="23">
        <f>IF($A83="","",I83*N(F83))</f>
      </c>
      <c r="K83" s="24">
        <f>IF($A83="","",IF(I83&lt;=0,"OUT",IF(I83&lt;=N(E83),"LOW","OK")))</f>
      </c>
    </row>
    <row r="84" spans="1:11" x14ac:dyDescent="0.25">
      <c r="A84" s="16"/>
      <c r="B84" s="16"/>
      <c r="C84" s="16"/>
      <c r="D84" s="17"/>
      <c r="E84" s="17"/>
      <c r="F84" s="18"/>
      <c r="G84" s="19">
        <f>IF($A84="","",SUMIFS('Movements'!$D$2:$D$401,'Movements'!$B$2:$B$401,$A84,'Movements'!$C$2:$C$401,"In"))</f>
      </c>
      <c r="H84" s="19">
        <f>IF($A84="","",SUMIFS('Movements'!$D$2:$D$401,'Movements'!$B$2:$B$401,$A84,'Movements'!$C$2:$C$401,"Out"))</f>
      </c>
      <c r="I84" s="19">
        <f>IF($A84="","",N(D84)+G84-H84)</f>
      </c>
      <c r="J84" s="20">
        <f>IF($A84="","",I84*N(F84))</f>
      </c>
      <c r="K84" s="21">
        <f>IF($A84="","",IF(I84&lt;=0,"OUT",IF(I84&lt;=N(E84),"LOW","OK")))</f>
      </c>
    </row>
    <row r="85" spans="1:11" x14ac:dyDescent="0.25">
      <c r="A85" s="16"/>
      <c r="B85" s="16"/>
      <c r="C85" s="16"/>
      <c r="D85" s="17"/>
      <c r="E85" s="17"/>
      <c r="F85" s="18"/>
      <c r="G85" s="22">
        <f>IF($A85="","",SUMIFS('Movements'!$D$2:$D$401,'Movements'!$B$2:$B$401,$A85,'Movements'!$C$2:$C$401,"In"))</f>
      </c>
      <c r="H85" s="22">
        <f>IF($A85="","",SUMIFS('Movements'!$D$2:$D$401,'Movements'!$B$2:$B$401,$A85,'Movements'!$C$2:$C$401,"Out"))</f>
      </c>
      <c r="I85" s="22">
        <f>IF($A85="","",N(D85)+G85-H85)</f>
      </c>
      <c r="J85" s="23">
        <f>IF($A85="","",I85*N(F85))</f>
      </c>
      <c r="K85" s="24">
        <f>IF($A85="","",IF(I85&lt;=0,"OUT",IF(I85&lt;=N(E85),"LOW","OK")))</f>
      </c>
    </row>
    <row r="86" spans="1:11" x14ac:dyDescent="0.25">
      <c r="A86" s="16"/>
      <c r="B86" s="16"/>
      <c r="C86" s="16"/>
      <c r="D86" s="17"/>
      <c r="E86" s="17"/>
      <c r="F86" s="18"/>
      <c r="G86" s="19">
        <f>IF($A86="","",SUMIFS('Movements'!$D$2:$D$401,'Movements'!$B$2:$B$401,$A86,'Movements'!$C$2:$C$401,"In"))</f>
      </c>
      <c r="H86" s="19">
        <f>IF($A86="","",SUMIFS('Movements'!$D$2:$D$401,'Movements'!$B$2:$B$401,$A86,'Movements'!$C$2:$C$401,"Out"))</f>
      </c>
      <c r="I86" s="19">
        <f>IF($A86="","",N(D86)+G86-H86)</f>
      </c>
      <c r="J86" s="20">
        <f>IF($A86="","",I86*N(F86))</f>
      </c>
      <c r="K86" s="21">
        <f>IF($A86="","",IF(I86&lt;=0,"OUT",IF(I86&lt;=N(E86),"LOW","OK")))</f>
      </c>
    </row>
    <row r="87" spans="1:11" x14ac:dyDescent="0.25">
      <c r="A87" s="16"/>
      <c r="B87" s="16"/>
      <c r="C87" s="16"/>
      <c r="D87" s="17"/>
      <c r="E87" s="17"/>
      <c r="F87" s="18"/>
      <c r="G87" s="22">
        <f>IF($A87="","",SUMIFS('Movements'!$D$2:$D$401,'Movements'!$B$2:$B$401,$A87,'Movements'!$C$2:$C$401,"In"))</f>
      </c>
      <c r="H87" s="22">
        <f>IF($A87="","",SUMIFS('Movements'!$D$2:$D$401,'Movements'!$B$2:$B$401,$A87,'Movements'!$C$2:$C$401,"Out"))</f>
      </c>
      <c r="I87" s="22">
        <f>IF($A87="","",N(D87)+G87-H87)</f>
      </c>
      <c r="J87" s="23">
        <f>IF($A87="","",I87*N(F87))</f>
      </c>
      <c r="K87" s="24">
        <f>IF($A87="","",IF(I87&lt;=0,"OUT",IF(I87&lt;=N(E87),"LOW","OK")))</f>
      </c>
    </row>
    <row r="88" spans="1:11" x14ac:dyDescent="0.25">
      <c r="A88" s="16"/>
      <c r="B88" s="16"/>
      <c r="C88" s="16"/>
      <c r="D88" s="17"/>
      <c r="E88" s="17"/>
      <c r="F88" s="18"/>
      <c r="G88" s="19">
        <f>IF($A88="","",SUMIFS('Movements'!$D$2:$D$401,'Movements'!$B$2:$B$401,$A88,'Movements'!$C$2:$C$401,"In"))</f>
      </c>
      <c r="H88" s="19">
        <f>IF($A88="","",SUMIFS('Movements'!$D$2:$D$401,'Movements'!$B$2:$B$401,$A88,'Movements'!$C$2:$C$401,"Out"))</f>
      </c>
      <c r="I88" s="19">
        <f>IF($A88="","",N(D88)+G88-H88)</f>
      </c>
      <c r="J88" s="20">
        <f>IF($A88="","",I88*N(F88))</f>
      </c>
      <c r="K88" s="21">
        <f>IF($A88="","",IF(I88&lt;=0,"OUT",IF(I88&lt;=N(E88),"LOW","OK")))</f>
      </c>
    </row>
    <row r="89" spans="1:11" x14ac:dyDescent="0.25">
      <c r="A89" s="16"/>
      <c r="B89" s="16"/>
      <c r="C89" s="16"/>
      <c r="D89" s="17"/>
      <c r="E89" s="17"/>
      <c r="F89" s="18"/>
      <c r="G89" s="22">
        <f>IF($A89="","",SUMIFS('Movements'!$D$2:$D$401,'Movements'!$B$2:$B$401,$A89,'Movements'!$C$2:$C$401,"In"))</f>
      </c>
      <c r="H89" s="22">
        <f>IF($A89="","",SUMIFS('Movements'!$D$2:$D$401,'Movements'!$B$2:$B$401,$A89,'Movements'!$C$2:$C$401,"Out"))</f>
      </c>
      <c r="I89" s="22">
        <f>IF($A89="","",N(D89)+G89-H89)</f>
      </c>
      <c r="J89" s="23">
        <f>IF($A89="","",I89*N(F89))</f>
      </c>
      <c r="K89" s="24">
        <f>IF($A89="","",IF(I89&lt;=0,"OUT",IF(I89&lt;=N(E89),"LOW","OK")))</f>
      </c>
    </row>
    <row r="90" spans="1:11" x14ac:dyDescent="0.25">
      <c r="A90" s="16"/>
      <c r="B90" s="16"/>
      <c r="C90" s="16"/>
      <c r="D90" s="17"/>
      <c r="E90" s="17"/>
      <c r="F90" s="18"/>
      <c r="G90" s="19">
        <f>IF($A90="","",SUMIFS('Movements'!$D$2:$D$401,'Movements'!$B$2:$B$401,$A90,'Movements'!$C$2:$C$401,"In"))</f>
      </c>
      <c r="H90" s="19">
        <f>IF($A90="","",SUMIFS('Movements'!$D$2:$D$401,'Movements'!$B$2:$B$401,$A90,'Movements'!$C$2:$C$401,"Out"))</f>
      </c>
      <c r="I90" s="19">
        <f>IF($A90="","",N(D90)+G90-H90)</f>
      </c>
      <c r="J90" s="20">
        <f>IF($A90="","",I90*N(F90))</f>
      </c>
      <c r="K90" s="21">
        <f>IF($A90="","",IF(I90&lt;=0,"OUT",IF(I90&lt;=N(E90),"LOW","OK")))</f>
      </c>
    </row>
    <row r="91" spans="1:11" x14ac:dyDescent="0.25">
      <c r="A91" s="16"/>
      <c r="B91" s="16"/>
      <c r="C91" s="16"/>
      <c r="D91" s="17"/>
      <c r="E91" s="17"/>
      <c r="F91" s="18"/>
      <c r="G91" s="22">
        <f>IF($A91="","",SUMIFS('Movements'!$D$2:$D$401,'Movements'!$B$2:$B$401,$A91,'Movements'!$C$2:$C$401,"In"))</f>
      </c>
      <c r="H91" s="22">
        <f>IF($A91="","",SUMIFS('Movements'!$D$2:$D$401,'Movements'!$B$2:$B$401,$A91,'Movements'!$C$2:$C$401,"Out"))</f>
      </c>
      <c r="I91" s="22">
        <f>IF($A91="","",N(D91)+G91-H91)</f>
      </c>
      <c r="J91" s="23">
        <f>IF($A91="","",I91*N(F91))</f>
      </c>
      <c r="K91" s="24">
        <f>IF($A91="","",IF(I91&lt;=0,"OUT",IF(I91&lt;=N(E91),"LOW","OK")))</f>
      </c>
    </row>
    <row r="92" spans="1:11" x14ac:dyDescent="0.25">
      <c r="A92" s="16"/>
      <c r="B92" s="16"/>
      <c r="C92" s="16"/>
      <c r="D92" s="17"/>
      <c r="E92" s="17"/>
      <c r="F92" s="18"/>
      <c r="G92" s="19">
        <f>IF($A92="","",SUMIFS('Movements'!$D$2:$D$401,'Movements'!$B$2:$B$401,$A92,'Movements'!$C$2:$C$401,"In"))</f>
      </c>
      <c r="H92" s="19">
        <f>IF($A92="","",SUMIFS('Movements'!$D$2:$D$401,'Movements'!$B$2:$B$401,$A92,'Movements'!$C$2:$C$401,"Out"))</f>
      </c>
      <c r="I92" s="19">
        <f>IF($A92="","",N(D92)+G92-H92)</f>
      </c>
      <c r="J92" s="20">
        <f>IF($A92="","",I92*N(F92))</f>
      </c>
      <c r="K92" s="21">
        <f>IF($A92="","",IF(I92&lt;=0,"OUT",IF(I92&lt;=N(E92),"LOW","OK")))</f>
      </c>
    </row>
    <row r="93" spans="1:11" x14ac:dyDescent="0.25">
      <c r="A93" s="16"/>
      <c r="B93" s="16"/>
      <c r="C93" s="16"/>
      <c r="D93" s="17"/>
      <c r="E93" s="17"/>
      <c r="F93" s="18"/>
      <c r="G93" s="22">
        <f>IF($A93="","",SUMIFS('Movements'!$D$2:$D$401,'Movements'!$B$2:$B$401,$A93,'Movements'!$C$2:$C$401,"In"))</f>
      </c>
      <c r="H93" s="22">
        <f>IF($A93="","",SUMIFS('Movements'!$D$2:$D$401,'Movements'!$B$2:$B$401,$A93,'Movements'!$C$2:$C$401,"Out"))</f>
      </c>
      <c r="I93" s="22">
        <f>IF($A93="","",N(D93)+G93-H93)</f>
      </c>
      <c r="J93" s="23">
        <f>IF($A93="","",I93*N(F93))</f>
      </c>
      <c r="K93" s="24">
        <f>IF($A93="","",IF(I93&lt;=0,"OUT",IF(I93&lt;=N(E93),"LOW","OK")))</f>
      </c>
    </row>
    <row r="94" spans="1:11" x14ac:dyDescent="0.25">
      <c r="A94" s="16"/>
      <c r="B94" s="16"/>
      <c r="C94" s="16"/>
      <c r="D94" s="17"/>
      <c r="E94" s="17"/>
      <c r="F94" s="18"/>
      <c r="G94" s="19">
        <f>IF($A94="","",SUMIFS('Movements'!$D$2:$D$401,'Movements'!$B$2:$B$401,$A94,'Movements'!$C$2:$C$401,"In"))</f>
      </c>
      <c r="H94" s="19">
        <f>IF($A94="","",SUMIFS('Movements'!$D$2:$D$401,'Movements'!$B$2:$B$401,$A94,'Movements'!$C$2:$C$401,"Out"))</f>
      </c>
      <c r="I94" s="19">
        <f>IF($A94="","",N(D94)+G94-H94)</f>
      </c>
      <c r="J94" s="20">
        <f>IF($A94="","",I94*N(F94))</f>
      </c>
      <c r="K94" s="21">
        <f>IF($A94="","",IF(I94&lt;=0,"OUT",IF(I94&lt;=N(E94),"LOW","OK")))</f>
      </c>
    </row>
    <row r="95" spans="1:11" x14ac:dyDescent="0.25">
      <c r="A95" s="16"/>
      <c r="B95" s="16"/>
      <c r="C95" s="16"/>
      <c r="D95" s="17"/>
      <c r="E95" s="17"/>
      <c r="F95" s="18"/>
      <c r="G95" s="22">
        <f>IF($A95="","",SUMIFS('Movements'!$D$2:$D$401,'Movements'!$B$2:$B$401,$A95,'Movements'!$C$2:$C$401,"In"))</f>
      </c>
      <c r="H95" s="22">
        <f>IF($A95="","",SUMIFS('Movements'!$D$2:$D$401,'Movements'!$B$2:$B$401,$A95,'Movements'!$C$2:$C$401,"Out"))</f>
      </c>
      <c r="I95" s="22">
        <f>IF($A95="","",N(D95)+G95-H95)</f>
      </c>
      <c r="J95" s="23">
        <f>IF($A95="","",I95*N(F95))</f>
      </c>
      <c r="K95" s="24">
        <f>IF($A95="","",IF(I95&lt;=0,"OUT",IF(I95&lt;=N(E95),"LOW","OK")))</f>
      </c>
    </row>
    <row r="96" spans="1:11" x14ac:dyDescent="0.25">
      <c r="A96" s="16"/>
      <c r="B96" s="16"/>
      <c r="C96" s="16"/>
      <c r="D96" s="17"/>
      <c r="E96" s="17"/>
      <c r="F96" s="18"/>
      <c r="G96" s="19">
        <f>IF($A96="","",SUMIFS('Movements'!$D$2:$D$401,'Movements'!$B$2:$B$401,$A96,'Movements'!$C$2:$C$401,"In"))</f>
      </c>
      <c r="H96" s="19">
        <f>IF($A96="","",SUMIFS('Movements'!$D$2:$D$401,'Movements'!$B$2:$B$401,$A96,'Movements'!$C$2:$C$401,"Out"))</f>
      </c>
      <c r="I96" s="19">
        <f>IF($A96="","",N(D96)+G96-H96)</f>
      </c>
      <c r="J96" s="20">
        <f>IF($A96="","",I96*N(F96))</f>
      </c>
      <c r="K96" s="21">
        <f>IF($A96="","",IF(I96&lt;=0,"OUT",IF(I96&lt;=N(E96),"LOW","OK")))</f>
      </c>
    </row>
    <row r="97" spans="1:11" x14ac:dyDescent="0.25">
      <c r="A97" s="16"/>
      <c r="B97" s="16"/>
      <c r="C97" s="16"/>
      <c r="D97" s="17"/>
      <c r="E97" s="17"/>
      <c r="F97" s="18"/>
      <c r="G97" s="22">
        <f>IF($A97="","",SUMIFS('Movements'!$D$2:$D$401,'Movements'!$B$2:$B$401,$A97,'Movements'!$C$2:$C$401,"In"))</f>
      </c>
      <c r="H97" s="22">
        <f>IF($A97="","",SUMIFS('Movements'!$D$2:$D$401,'Movements'!$B$2:$B$401,$A97,'Movements'!$C$2:$C$401,"Out"))</f>
      </c>
      <c r="I97" s="22">
        <f>IF($A97="","",N(D97)+G97-H97)</f>
      </c>
      <c r="J97" s="23">
        <f>IF($A97="","",I97*N(F97))</f>
      </c>
      <c r="K97" s="24">
        <f>IF($A97="","",IF(I97&lt;=0,"OUT",IF(I97&lt;=N(E97),"LOW","OK")))</f>
      </c>
    </row>
    <row r="98" spans="1:11" x14ac:dyDescent="0.25">
      <c r="A98" s="16"/>
      <c r="B98" s="16"/>
      <c r="C98" s="16"/>
      <c r="D98" s="17"/>
      <c r="E98" s="17"/>
      <c r="F98" s="18"/>
      <c r="G98" s="19">
        <f>IF($A98="","",SUMIFS('Movements'!$D$2:$D$401,'Movements'!$B$2:$B$401,$A98,'Movements'!$C$2:$C$401,"In"))</f>
      </c>
      <c r="H98" s="19">
        <f>IF($A98="","",SUMIFS('Movements'!$D$2:$D$401,'Movements'!$B$2:$B$401,$A98,'Movements'!$C$2:$C$401,"Out"))</f>
      </c>
      <c r="I98" s="19">
        <f>IF($A98="","",N(D98)+G98-H98)</f>
      </c>
      <c r="J98" s="20">
        <f>IF($A98="","",I98*N(F98))</f>
      </c>
      <c r="K98" s="21">
        <f>IF($A98="","",IF(I98&lt;=0,"OUT",IF(I98&lt;=N(E98),"LOW","OK")))</f>
      </c>
    </row>
    <row r="99" spans="1:11" x14ac:dyDescent="0.25">
      <c r="A99" s="16"/>
      <c r="B99" s="16"/>
      <c r="C99" s="16"/>
      <c r="D99" s="17"/>
      <c r="E99" s="17"/>
      <c r="F99" s="18"/>
      <c r="G99" s="22">
        <f>IF($A99="","",SUMIFS('Movements'!$D$2:$D$401,'Movements'!$B$2:$B$401,$A99,'Movements'!$C$2:$C$401,"In"))</f>
      </c>
      <c r="H99" s="22">
        <f>IF($A99="","",SUMIFS('Movements'!$D$2:$D$401,'Movements'!$B$2:$B$401,$A99,'Movements'!$C$2:$C$401,"Out"))</f>
      </c>
      <c r="I99" s="22">
        <f>IF($A99="","",N(D99)+G99-H99)</f>
      </c>
      <c r="J99" s="23">
        <f>IF($A99="","",I99*N(F99))</f>
      </c>
      <c r="K99" s="24">
        <f>IF($A99="","",IF(I99&lt;=0,"OUT",IF(I99&lt;=N(E99),"LOW","OK")))</f>
      </c>
    </row>
    <row r="100" spans="1:11" x14ac:dyDescent="0.25">
      <c r="A100" s="16"/>
      <c r="B100" s="16"/>
      <c r="C100" s="16"/>
      <c r="D100" s="17"/>
      <c r="E100" s="17"/>
      <c r="F100" s="18"/>
      <c r="G100" s="19">
        <f>IF($A100="","",SUMIFS('Movements'!$D$2:$D$401,'Movements'!$B$2:$B$401,$A100,'Movements'!$C$2:$C$401,"In"))</f>
      </c>
      <c r="H100" s="19">
        <f>IF($A100="","",SUMIFS('Movements'!$D$2:$D$401,'Movements'!$B$2:$B$401,$A100,'Movements'!$C$2:$C$401,"Out"))</f>
      </c>
      <c r="I100" s="19">
        <f>IF($A100="","",N(D100)+G100-H100)</f>
      </c>
      <c r="J100" s="20">
        <f>IF($A100="","",I100*N(F100))</f>
      </c>
      <c r="K100" s="21">
        <f>IF($A100="","",IF(I100&lt;=0,"OUT",IF(I100&lt;=N(E100),"LOW","OK")))</f>
      </c>
    </row>
    <row r="101" spans="1:11" x14ac:dyDescent="0.25">
      <c r="A101" s="16"/>
      <c r="B101" s="16"/>
      <c r="C101" s="16"/>
      <c r="D101" s="17"/>
      <c r="E101" s="17"/>
      <c r="F101" s="18"/>
      <c r="G101" s="22">
        <f>IF($A101="","",SUMIFS('Movements'!$D$2:$D$401,'Movements'!$B$2:$B$401,$A101,'Movements'!$C$2:$C$401,"In"))</f>
      </c>
      <c r="H101" s="22">
        <f>IF($A101="","",SUMIFS('Movements'!$D$2:$D$401,'Movements'!$B$2:$B$401,$A101,'Movements'!$C$2:$C$401,"Out"))</f>
      </c>
      <c r="I101" s="22">
        <f>IF($A101="","",N(D101)+G101-H101)</f>
      </c>
      <c r="J101" s="23">
        <f>IF($A101="","",I101*N(F101))</f>
      </c>
      <c r="K101" s="24">
        <f>IF($A101="","",IF(I101&lt;=0,"OUT",IF(I101&lt;=N(E101),"LOW","OK")))</f>
      </c>
    </row>
    <row r="102" spans="1:11" x14ac:dyDescent="0.25">
      <c r="A102" s="16"/>
      <c r="B102" s="16"/>
      <c r="C102" s="16"/>
      <c r="D102" s="17"/>
      <c r="E102" s="17"/>
      <c r="F102" s="18"/>
      <c r="G102" s="19">
        <f>IF($A102="","",SUMIFS('Movements'!$D$2:$D$401,'Movements'!$B$2:$B$401,$A102,'Movements'!$C$2:$C$401,"In"))</f>
      </c>
      <c r="H102" s="19">
        <f>IF($A102="","",SUMIFS('Movements'!$D$2:$D$401,'Movements'!$B$2:$B$401,$A102,'Movements'!$C$2:$C$401,"Out"))</f>
      </c>
      <c r="I102" s="19">
        <f>IF($A102="","",N(D102)+G102-H102)</f>
      </c>
      <c r="J102" s="20">
        <f>IF($A102="","",I102*N(F102))</f>
      </c>
      <c r="K102" s="21">
        <f>IF($A102="","",IF(I102&lt;=0,"OUT",IF(I102&lt;=N(E102),"LOW","OK")))</f>
      </c>
    </row>
    <row r="103" spans="1:11" x14ac:dyDescent="0.25">
      <c r="A103" s="16"/>
      <c r="B103" s="16"/>
      <c r="C103" s="16"/>
      <c r="D103" s="17"/>
      <c r="E103" s="17"/>
      <c r="F103" s="18"/>
      <c r="G103" s="22">
        <f>IF($A103="","",SUMIFS('Movements'!$D$2:$D$401,'Movements'!$B$2:$B$401,$A103,'Movements'!$C$2:$C$401,"In"))</f>
      </c>
      <c r="H103" s="22">
        <f>IF($A103="","",SUMIFS('Movements'!$D$2:$D$401,'Movements'!$B$2:$B$401,$A103,'Movements'!$C$2:$C$401,"Out"))</f>
      </c>
      <c r="I103" s="22">
        <f>IF($A103="","",N(D103)+G103-H103)</f>
      </c>
      <c r="J103" s="23">
        <f>IF($A103="","",I103*N(F103))</f>
      </c>
      <c r="K103" s="24">
        <f>IF($A103="","",IF(I103&lt;=0,"OUT",IF(I103&lt;=N(E103),"LOW","OK")))</f>
      </c>
    </row>
    <row r="104" spans="1:11" x14ac:dyDescent="0.25">
      <c r="A104" s="16"/>
      <c r="B104" s="16"/>
      <c r="C104" s="16"/>
      <c r="D104" s="17"/>
      <c r="E104" s="17"/>
      <c r="F104" s="18"/>
      <c r="G104" s="19">
        <f>IF($A104="","",SUMIFS('Movements'!$D$2:$D$401,'Movements'!$B$2:$B$401,$A104,'Movements'!$C$2:$C$401,"In"))</f>
      </c>
      <c r="H104" s="19">
        <f>IF($A104="","",SUMIFS('Movements'!$D$2:$D$401,'Movements'!$B$2:$B$401,$A104,'Movements'!$C$2:$C$401,"Out"))</f>
      </c>
      <c r="I104" s="19">
        <f>IF($A104="","",N(D104)+G104-H104)</f>
      </c>
      <c r="J104" s="20">
        <f>IF($A104="","",I104*N(F104))</f>
      </c>
      <c r="K104" s="21">
        <f>IF($A104="","",IF(I104&lt;=0,"OUT",IF(I104&lt;=N(E104),"LOW","OK")))</f>
      </c>
    </row>
    <row r="105" spans="1:11" x14ac:dyDescent="0.25">
      <c r="A105" s="16"/>
      <c r="B105" s="16"/>
      <c r="C105" s="16"/>
      <c r="D105" s="17"/>
      <c r="E105" s="17"/>
      <c r="F105" s="18"/>
      <c r="G105" s="22">
        <f>IF($A105="","",SUMIFS('Movements'!$D$2:$D$401,'Movements'!$B$2:$B$401,$A105,'Movements'!$C$2:$C$401,"In"))</f>
      </c>
      <c r="H105" s="22">
        <f>IF($A105="","",SUMIFS('Movements'!$D$2:$D$401,'Movements'!$B$2:$B$401,$A105,'Movements'!$C$2:$C$401,"Out"))</f>
      </c>
      <c r="I105" s="22">
        <f>IF($A105="","",N(D105)+G105-H105)</f>
      </c>
      <c r="J105" s="23">
        <f>IF($A105="","",I105*N(F105))</f>
      </c>
      <c r="K105" s="24">
        <f>IF($A105="","",IF(I105&lt;=0,"OUT",IF(I105&lt;=N(E105),"LOW","OK")))</f>
      </c>
    </row>
    <row r="106" spans="1:11" x14ac:dyDescent="0.25">
      <c r="A106" s="16"/>
      <c r="B106" s="16"/>
      <c r="C106" s="16"/>
      <c r="D106" s="17"/>
      <c r="E106" s="17"/>
      <c r="F106" s="18"/>
      <c r="G106" s="19">
        <f>IF($A106="","",SUMIFS('Movements'!$D$2:$D$401,'Movements'!$B$2:$B$401,$A106,'Movements'!$C$2:$C$401,"In"))</f>
      </c>
      <c r="H106" s="19">
        <f>IF($A106="","",SUMIFS('Movements'!$D$2:$D$401,'Movements'!$B$2:$B$401,$A106,'Movements'!$C$2:$C$401,"Out"))</f>
      </c>
      <c r="I106" s="19">
        <f>IF($A106="","",N(D106)+G106-H106)</f>
      </c>
      <c r="J106" s="20">
        <f>IF($A106="","",I106*N(F106))</f>
      </c>
      <c r="K106" s="21">
        <f>IF($A106="","",IF(I106&lt;=0,"OUT",IF(I106&lt;=N(E106),"LOW","OK")))</f>
      </c>
    </row>
    <row r="107" spans="1:11" x14ac:dyDescent="0.25">
      <c r="A107" s="16"/>
      <c r="B107" s="16"/>
      <c r="C107" s="16"/>
      <c r="D107" s="17"/>
      <c r="E107" s="17"/>
      <c r="F107" s="18"/>
      <c r="G107" s="22">
        <f>IF($A107="","",SUMIFS('Movements'!$D$2:$D$401,'Movements'!$B$2:$B$401,$A107,'Movements'!$C$2:$C$401,"In"))</f>
      </c>
      <c r="H107" s="22">
        <f>IF($A107="","",SUMIFS('Movements'!$D$2:$D$401,'Movements'!$B$2:$B$401,$A107,'Movements'!$C$2:$C$401,"Out"))</f>
      </c>
      <c r="I107" s="22">
        <f>IF($A107="","",N(D107)+G107-H107)</f>
      </c>
      <c r="J107" s="23">
        <f>IF($A107="","",I107*N(F107))</f>
      </c>
      <c r="K107" s="24">
        <f>IF($A107="","",IF(I107&lt;=0,"OUT",IF(I107&lt;=N(E107),"LOW","OK")))</f>
      </c>
    </row>
    <row r="108" spans="1:11" x14ac:dyDescent="0.25">
      <c r="A108" s="16"/>
      <c r="B108" s="16"/>
      <c r="C108" s="16"/>
      <c r="D108" s="17"/>
      <c r="E108" s="17"/>
      <c r="F108" s="18"/>
      <c r="G108" s="19">
        <f>IF($A108="","",SUMIFS('Movements'!$D$2:$D$401,'Movements'!$B$2:$B$401,$A108,'Movements'!$C$2:$C$401,"In"))</f>
      </c>
      <c r="H108" s="19">
        <f>IF($A108="","",SUMIFS('Movements'!$D$2:$D$401,'Movements'!$B$2:$B$401,$A108,'Movements'!$C$2:$C$401,"Out"))</f>
      </c>
      <c r="I108" s="19">
        <f>IF($A108="","",N(D108)+G108-H108)</f>
      </c>
      <c r="J108" s="20">
        <f>IF($A108="","",I108*N(F108))</f>
      </c>
      <c r="K108" s="21">
        <f>IF($A108="","",IF(I108&lt;=0,"OUT",IF(I108&lt;=N(E108),"LOW","OK")))</f>
      </c>
    </row>
    <row r="109" spans="1:11" x14ac:dyDescent="0.25">
      <c r="A109" s="16"/>
      <c r="B109" s="16"/>
      <c r="C109" s="16"/>
      <c r="D109" s="17"/>
      <c r="E109" s="17"/>
      <c r="F109" s="18"/>
      <c r="G109" s="22">
        <f>IF($A109="","",SUMIFS('Movements'!$D$2:$D$401,'Movements'!$B$2:$B$401,$A109,'Movements'!$C$2:$C$401,"In"))</f>
      </c>
      <c r="H109" s="22">
        <f>IF($A109="","",SUMIFS('Movements'!$D$2:$D$401,'Movements'!$B$2:$B$401,$A109,'Movements'!$C$2:$C$401,"Out"))</f>
      </c>
      <c r="I109" s="22">
        <f>IF($A109="","",N(D109)+G109-H109)</f>
      </c>
      <c r="J109" s="23">
        <f>IF($A109="","",I109*N(F109))</f>
      </c>
      <c r="K109" s="24">
        <f>IF($A109="","",IF(I109&lt;=0,"OUT",IF(I109&lt;=N(E109),"LOW","OK")))</f>
      </c>
    </row>
    <row r="110" spans="1:11" x14ac:dyDescent="0.25">
      <c r="A110" s="16"/>
      <c r="B110" s="16"/>
      <c r="C110" s="16"/>
      <c r="D110" s="17"/>
      <c r="E110" s="17"/>
      <c r="F110" s="18"/>
      <c r="G110" s="19">
        <f>IF($A110="","",SUMIFS('Movements'!$D$2:$D$401,'Movements'!$B$2:$B$401,$A110,'Movements'!$C$2:$C$401,"In"))</f>
      </c>
      <c r="H110" s="19">
        <f>IF($A110="","",SUMIFS('Movements'!$D$2:$D$401,'Movements'!$B$2:$B$401,$A110,'Movements'!$C$2:$C$401,"Out"))</f>
      </c>
      <c r="I110" s="19">
        <f>IF($A110="","",N(D110)+G110-H110)</f>
      </c>
      <c r="J110" s="20">
        <f>IF($A110="","",I110*N(F110))</f>
      </c>
      <c r="K110" s="21">
        <f>IF($A110="","",IF(I110&lt;=0,"OUT",IF(I110&lt;=N(E110),"LOW","OK")))</f>
      </c>
    </row>
    <row r="111" spans="1:11" x14ac:dyDescent="0.25">
      <c r="A111" s="16"/>
      <c r="B111" s="16"/>
      <c r="C111" s="16"/>
      <c r="D111" s="17"/>
      <c r="E111" s="17"/>
      <c r="F111" s="18"/>
      <c r="G111" s="22">
        <f>IF($A111="","",SUMIFS('Movements'!$D$2:$D$401,'Movements'!$B$2:$B$401,$A111,'Movements'!$C$2:$C$401,"In"))</f>
      </c>
      <c r="H111" s="22">
        <f>IF($A111="","",SUMIFS('Movements'!$D$2:$D$401,'Movements'!$B$2:$B$401,$A111,'Movements'!$C$2:$C$401,"Out"))</f>
      </c>
      <c r="I111" s="22">
        <f>IF($A111="","",N(D111)+G111-H111)</f>
      </c>
      <c r="J111" s="23">
        <f>IF($A111="","",I111*N(F111))</f>
      </c>
      <c r="K111" s="24">
        <f>IF($A111="","",IF(I111&lt;=0,"OUT",IF(I111&lt;=N(E111),"LOW","OK")))</f>
      </c>
    </row>
    <row r="112" spans="1:11" x14ac:dyDescent="0.25">
      <c r="A112" s="16"/>
      <c r="B112" s="16"/>
      <c r="C112" s="16"/>
      <c r="D112" s="17"/>
      <c r="E112" s="17"/>
      <c r="F112" s="18"/>
      <c r="G112" s="19">
        <f>IF($A112="","",SUMIFS('Movements'!$D$2:$D$401,'Movements'!$B$2:$B$401,$A112,'Movements'!$C$2:$C$401,"In"))</f>
      </c>
      <c r="H112" s="19">
        <f>IF($A112="","",SUMIFS('Movements'!$D$2:$D$401,'Movements'!$B$2:$B$401,$A112,'Movements'!$C$2:$C$401,"Out"))</f>
      </c>
      <c r="I112" s="19">
        <f>IF($A112="","",N(D112)+G112-H112)</f>
      </c>
      <c r="J112" s="20">
        <f>IF($A112="","",I112*N(F112))</f>
      </c>
      <c r="K112" s="21">
        <f>IF($A112="","",IF(I112&lt;=0,"OUT",IF(I112&lt;=N(E112),"LOW","OK")))</f>
      </c>
    </row>
    <row r="113" spans="1:11" x14ac:dyDescent="0.25">
      <c r="A113" s="16"/>
      <c r="B113" s="16"/>
      <c r="C113" s="16"/>
      <c r="D113" s="17"/>
      <c r="E113" s="17"/>
      <c r="F113" s="18"/>
      <c r="G113" s="22">
        <f>IF($A113="","",SUMIFS('Movements'!$D$2:$D$401,'Movements'!$B$2:$B$401,$A113,'Movements'!$C$2:$C$401,"In"))</f>
      </c>
      <c r="H113" s="22">
        <f>IF($A113="","",SUMIFS('Movements'!$D$2:$D$401,'Movements'!$B$2:$B$401,$A113,'Movements'!$C$2:$C$401,"Out"))</f>
      </c>
      <c r="I113" s="22">
        <f>IF($A113="","",N(D113)+G113-H113)</f>
      </c>
      <c r="J113" s="23">
        <f>IF($A113="","",I113*N(F113))</f>
      </c>
      <c r="K113" s="24">
        <f>IF($A113="","",IF(I113&lt;=0,"OUT",IF(I113&lt;=N(E113),"LOW","OK")))</f>
      </c>
    </row>
    <row r="114" spans="1:11" x14ac:dyDescent="0.25">
      <c r="A114" s="16"/>
      <c r="B114" s="16"/>
      <c r="C114" s="16"/>
      <c r="D114" s="17"/>
      <c r="E114" s="17"/>
      <c r="F114" s="18"/>
      <c r="G114" s="19">
        <f>IF($A114="","",SUMIFS('Movements'!$D$2:$D$401,'Movements'!$B$2:$B$401,$A114,'Movements'!$C$2:$C$401,"In"))</f>
      </c>
      <c r="H114" s="19">
        <f>IF($A114="","",SUMIFS('Movements'!$D$2:$D$401,'Movements'!$B$2:$B$401,$A114,'Movements'!$C$2:$C$401,"Out"))</f>
      </c>
      <c r="I114" s="19">
        <f>IF($A114="","",N(D114)+G114-H114)</f>
      </c>
      <c r="J114" s="20">
        <f>IF($A114="","",I114*N(F114))</f>
      </c>
      <c r="K114" s="21">
        <f>IF($A114="","",IF(I114&lt;=0,"OUT",IF(I114&lt;=N(E114),"LOW","OK")))</f>
      </c>
    </row>
    <row r="115" spans="1:11" x14ac:dyDescent="0.25">
      <c r="A115" s="16"/>
      <c r="B115" s="16"/>
      <c r="C115" s="16"/>
      <c r="D115" s="17"/>
      <c r="E115" s="17"/>
      <c r="F115" s="18"/>
      <c r="G115" s="22">
        <f>IF($A115="","",SUMIFS('Movements'!$D$2:$D$401,'Movements'!$B$2:$B$401,$A115,'Movements'!$C$2:$C$401,"In"))</f>
      </c>
      <c r="H115" s="22">
        <f>IF($A115="","",SUMIFS('Movements'!$D$2:$D$401,'Movements'!$B$2:$B$401,$A115,'Movements'!$C$2:$C$401,"Out"))</f>
      </c>
      <c r="I115" s="22">
        <f>IF($A115="","",N(D115)+G115-H115)</f>
      </c>
      <c r="J115" s="23">
        <f>IF($A115="","",I115*N(F115))</f>
      </c>
      <c r="K115" s="24">
        <f>IF($A115="","",IF(I115&lt;=0,"OUT",IF(I115&lt;=N(E115),"LOW","OK")))</f>
      </c>
    </row>
    <row r="116" spans="1:11" x14ac:dyDescent="0.25">
      <c r="A116" s="16"/>
      <c r="B116" s="16"/>
      <c r="C116" s="16"/>
      <c r="D116" s="17"/>
      <c r="E116" s="17"/>
      <c r="F116" s="18"/>
      <c r="G116" s="19">
        <f>IF($A116="","",SUMIFS('Movements'!$D$2:$D$401,'Movements'!$B$2:$B$401,$A116,'Movements'!$C$2:$C$401,"In"))</f>
      </c>
      <c r="H116" s="19">
        <f>IF($A116="","",SUMIFS('Movements'!$D$2:$D$401,'Movements'!$B$2:$B$401,$A116,'Movements'!$C$2:$C$401,"Out"))</f>
      </c>
      <c r="I116" s="19">
        <f>IF($A116="","",N(D116)+G116-H116)</f>
      </c>
      <c r="J116" s="20">
        <f>IF($A116="","",I116*N(F116))</f>
      </c>
      <c r="K116" s="21">
        <f>IF($A116="","",IF(I116&lt;=0,"OUT",IF(I116&lt;=N(E116),"LOW","OK")))</f>
      </c>
    </row>
    <row r="117" spans="1:11" x14ac:dyDescent="0.25">
      <c r="A117" s="16"/>
      <c r="B117" s="16"/>
      <c r="C117" s="16"/>
      <c r="D117" s="17"/>
      <c r="E117" s="17"/>
      <c r="F117" s="18"/>
      <c r="G117" s="22">
        <f>IF($A117="","",SUMIFS('Movements'!$D$2:$D$401,'Movements'!$B$2:$B$401,$A117,'Movements'!$C$2:$C$401,"In"))</f>
      </c>
      <c r="H117" s="22">
        <f>IF($A117="","",SUMIFS('Movements'!$D$2:$D$401,'Movements'!$B$2:$B$401,$A117,'Movements'!$C$2:$C$401,"Out"))</f>
      </c>
      <c r="I117" s="22">
        <f>IF($A117="","",N(D117)+G117-H117)</f>
      </c>
      <c r="J117" s="23">
        <f>IF($A117="","",I117*N(F117))</f>
      </c>
      <c r="K117" s="24">
        <f>IF($A117="","",IF(I117&lt;=0,"OUT",IF(I117&lt;=N(E117),"LOW","OK")))</f>
      </c>
    </row>
    <row r="118" spans="1:11" x14ac:dyDescent="0.25">
      <c r="A118" s="16"/>
      <c r="B118" s="16"/>
      <c r="C118" s="16"/>
      <c r="D118" s="17"/>
      <c r="E118" s="17"/>
      <c r="F118" s="18"/>
      <c r="G118" s="19">
        <f>IF($A118="","",SUMIFS('Movements'!$D$2:$D$401,'Movements'!$B$2:$B$401,$A118,'Movements'!$C$2:$C$401,"In"))</f>
      </c>
      <c r="H118" s="19">
        <f>IF($A118="","",SUMIFS('Movements'!$D$2:$D$401,'Movements'!$B$2:$B$401,$A118,'Movements'!$C$2:$C$401,"Out"))</f>
      </c>
      <c r="I118" s="19">
        <f>IF($A118="","",N(D118)+G118-H118)</f>
      </c>
      <c r="J118" s="20">
        <f>IF($A118="","",I118*N(F118))</f>
      </c>
      <c r="K118" s="21">
        <f>IF($A118="","",IF(I118&lt;=0,"OUT",IF(I118&lt;=N(E118),"LOW","OK")))</f>
      </c>
    </row>
    <row r="119" spans="1:11" x14ac:dyDescent="0.25">
      <c r="A119" s="16"/>
      <c r="B119" s="16"/>
      <c r="C119" s="16"/>
      <c r="D119" s="17"/>
      <c r="E119" s="17"/>
      <c r="F119" s="18"/>
      <c r="G119" s="22">
        <f>IF($A119="","",SUMIFS('Movements'!$D$2:$D$401,'Movements'!$B$2:$B$401,$A119,'Movements'!$C$2:$C$401,"In"))</f>
      </c>
      <c r="H119" s="22">
        <f>IF($A119="","",SUMIFS('Movements'!$D$2:$D$401,'Movements'!$B$2:$B$401,$A119,'Movements'!$C$2:$C$401,"Out"))</f>
      </c>
      <c r="I119" s="22">
        <f>IF($A119="","",N(D119)+G119-H119)</f>
      </c>
      <c r="J119" s="23">
        <f>IF($A119="","",I119*N(F119))</f>
      </c>
      <c r="K119" s="24">
        <f>IF($A119="","",IF(I119&lt;=0,"OUT",IF(I119&lt;=N(E119),"LOW","OK")))</f>
      </c>
    </row>
    <row r="120" spans="1:11" x14ac:dyDescent="0.25">
      <c r="A120" s="16"/>
      <c r="B120" s="16"/>
      <c r="C120" s="16"/>
      <c r="D120" s="17"/>
      <c r="E120" s="17"/>
      <c r="F120" s="18"/>
      <c r="G120" s="19">
        <f>IF($A120="","",SUMIFS('Movements'!$D$2:$D$401,'Movements'!$B$2:$B$401,$A120,'Movements'!$C$2:$C$401,"In"))</f>
      </c>
      <c r="H120" s="19">
        <f>IF($A120="","",SUMIFS('Movements'!$D$2:$D$401,'Movements'!$B$2:$B$401,$A120,'Movements'!$C$2:$C$401,"Out"))</f>
      </c>
      <c r="I120" s="19">
        <f>IF($A120="","",N(D120)+G120-H120)</f>
      </c>
      <c r="J120" s="20">
        <f>IF($A120="","",I120*N(F120))</f>
      </c>
      <c r="K120" s="21">
        <f>IF($A120="","",IF(I120&lt;=0,"OUT",IF(I120&lt;=N(E120),"LOW","OK")))</f>
      </c>
    </row>
    <row r="121" spans="1:11" x14ac:dyDescent="0.25">
      <c r="A121" s="16"/>
      <c r="B121" s="16"/>
      <c r="C121" s="16"/>
      <c r="D121" s="17"/>
      <c r="E121" s="17"/>
      <c r="F121" s="18"/>
      <c r="G121" s="22">
        <f>IF($A121="","",SUMIFS('Movements'!$D$2:$D$401,'Movements'!$B$2:$B$401,$A121,'Movements'!$C$2:$C$401,"In"))</f>
      </c>
      <c r="H121" s="22">
        <f>IF($A121="","",SUMIFS('Movements'!$D$2:$D$401,'Movements'!$B$2:$B$401,$A121,'Movements'!$C$2:$C$401,"Out"))</f>
      </c>
      <c r="I121" s="22">
        <f>IF($A121="","",N(D121)+G121-H121)</f>
      </c>
      <c r="J121" s="23">
        <f>IF($A121="","",I121*N(F121))</f>
      </c>
      <c r="K121" s="24">
        <f>IF($A121="","",IF(I121&lt;=0,"OUT",IF(I121&lt;=N(E121),"LOW","OK")))</f>
      </c>
    </row>
  </sheetData>
  <sheetProtection sheet="1" formatColumns="0" formatRows="0" sort="0" autoFilter="0"/>
  <conditionalFormatting sqref="I2:I121">
    <cfRule type="expression" dxfId="0" priority="1">
      <formula>AND($A2&lt;&gt;"",I2&lt;=N($E2))</formula>
    </cfRule>
  </conditionalFormatting>
  <conditionalFormatting sqref="K2:K121">
    <cfRule type="containsText" dxfId="1" priority="1">
      <formula>NOT(ISERROR(SEARCH("OUT",K2)))</formula>
    </cfRule>
    <cfRule type="containsText" dxfId="2" priority="2">
      <formula>NOT(ISERROR(SEARCH("LOW",K2)))</formula>
    </cfRule>
    <cfRule type="containsText" dxfId="3" priority="3">
      <formula>NOT(ISERROR(SEARCH("OK",K2)))</formula>
    </cfRule>
  </conditionalFormatting>
  <dataValidations count="2">
    <dataValidation type="list" allowBlank="1" sqref="B10:B121">
      <formula1>"Gloves,Syringes,PPE,Reagents,Consumables,Other"</formula1>
    </dataValidation>
    <dataValidation type="list" allowBlank="1" sqref="B2:B121">
      <formula1>"Gloves,Syringes,PPE,Reagents,Consumables,Other"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D4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8" customWidth="1"/>
    <col min="3" max="3" width="14" customWidth="1"/>
    <col min="4" max="4" width="12" customWidth="1"/>
  </cols>
  <sheetData>
    <row r="1" ht="26" customHeight="1" spans="1:4" x14ac:dyDescent="0.25">
      <c r="A1" s="15" t="s">
        <v>57</v>
      </c>
      <c r="B1" s="15" t="s">
        <v>58</v>
      </c>
      <c r="C1" s="15" t="s">
        <v>59</v>
      </c>
      <c r="D1" s="15" t="s">
        <v>60</v>
      </c>
    </row>
    <row r="2" spans="1:4" x14ac:dyDescent="0.25">
      <c r="A2" s="25">
        <v>46205</v>
      </c>
      <c r="B2" s="16" t="s">
        <v>30</v>
      </c>
      <c r="C2" s="16" t="s">
        <v>61</v>
      </c>
      <c r="D2" s="17">
        <v>20</v>
      </c>
    </row>
    <row r="3" spans="1:4" x14ac:dyDescent="0.25">
      <c r="A3" s="25">
        <v>46208</v>
      </c>
      <c r="B3" s="16" t="s">
        <v>30</v>
      </c>
      <c r="C3" s="16" t="s">
        <v>62</v>
      </c>
      <c r="D3" s="17">
        <v>12</v>
      </c>
    </row>
    <row r="4" spans="1:4" x14ac:dyDescent="0.25">
      <c r="A4" s="25">
        <v>46209</v>
      </c>
      <c r="B4" s="16" t="s">
        <v>35</v>
      </c>
      <c r="C4" s="16" t="s">
        <v>62</v>
      </c>
      <c r="D4" s="17">
        <v>8</v>
      </c>
    </row>
    <row r="5" spans="1:4" x14ac:dyDescent="0.25">
      <c r="A5" s="25">
        <v>46211</v>
      </c>
      <c r="B5" s="16" t="s">
        <v>38</v>
      </c>
      <c r="C5" s="16" t="s">
        <v>62</v>
      </c>
      <c r="D5" s="17">
        <v>6</v>
      </c>
    </row>
    <row r="6" spans="1:4" x14ac:dyDescent="0.25">
      <c r="A6" s="25">
        <v>46213</v>
      </c>
      <c r="B6" s="16" t="s">
        <v>43</v>
      </c>
      <c r="C6" s="16" t="s">
        <v>62</v>
      </c>
      <c r="D6" s="17">
        <v>5</v>
      </c>
    </row>
    <row r="7" spans="1:4" x14ac:dyDescent="0.25">
      <c r="A7" s="25">
        <v>46215</v>
      </c>
      <c r="B7" s="16" t="s">
        <v>48</v>
      </c>
      <c r="C7" s="16" t="s">
        <v>62</v>
      </c>
      <c r="D7" s="17">
        <v>9</v>
      </c>
    </row>
    <row r="8" spans="1:4" x14ac:dyDescent="0.25">
      <c r="A8" s="25">
        <v>46218</v>
      </c>
      <c r="B8" s="16" t="s">
        <v>41</v>
      </c>
      <c r="C8" s="16" t="s">
        <v>62</v>
      </c>
      <c r="D8" s="17">
        <v>3</v>
      </c>
    </row>
    <row r="9" spans="1:4" x14ac:dyDescent="0.25">
      <c r="A9" s="25">
        <v>46221</v>
      </c>
      <c r="B9" s="16" t="s">
        <v>37</v>
      </c>
      <c r="C9" s="16" t="s">
        <v>62</v>
      </c>
      <c r="D9" s="17">
        <v>7</v>
      </c>
    </row>
    <row r="10" spans="1:4" x14ac:dyDescent="0.25">
      <c r="A10" s="25">
        <v>46223</v>
      </c>
      <c r="B10" s="16" t="s">
        <v>46</v>
      </c>
      <c r="C10" s="16" t="s">
        <v>62</v>
      </c>
      <c r="D10" s="17">
        <v>6</v>
      </c>
    </row>
    <row r="11" spans="1:4" x14ac:dyDescent="0.25">
      <c r="A11" s="25">
        <v>46225</v>
      </c>
      <c r="B11" s="16" t="s">
        <v>51</v>
      </c>
      <c r="C11" s="16" t="s">
        <v>61</v>
      </c>
      <c r="D11" s="17">
        <v>10</v>
      </c>
    </row>
    <row r="12" spans="1:4" x14ac:dyDescent="0.25">
      <c r="A12" s="25"/>
      <c r="B12" s="16"/>
      <c r="C12" s="16"/>
      <c r="D12" s="17"/>
    </row>
    <row r="13" spans="1:4" x14ac:dyDescent="0.25">
      <c r="A13" s="25"/>
      <c r="B13" s="16"/>
      <c r="C13" s="16"/>
      <c r="D13" s="17"/>
    </row>
    <row r="14" spans="1:4" x14ac:dyDescent="0.25">
      <c r="A14" s="25"/>
      <c r="B14" s="16"/>
      <c r="C14" s="16"/>
      <c r="D14" s="17"/>
    </row>
    <row r="15" spans="1:4" x14ac:dyDescent="0.25">
      <c r="A15" s="25"/>
      <c r="B15" s="16"/>
      <c r="C15" s="16"/>
      <c r="D15" s="17"/>
    </row>
    <row r="16" spans="1:4" x14ac:dyDescent="0.25">
      <c r="A16" s="25"/>
      <c r="B16" s="16"/>
      <c r="C16" s="16"/>
      <c r="D16" s="17"/>
    </row>
    <row r="17" spans="1:4" x14ac:dyDescent="0.25">
      <c r="A17" s="25"/>
      <c r="B17" s="16"/>
      <c r="C17" s="16"/>
      <c r="D17" s="17"/>
    </row>
    <row r="18" spans="1:4" x14ac:dyDescent="0.25">
      <c r="A18" s="25"/>
      <c r="B18" s="16"/>
      <c r="C18" s="16"/>
      <c r="D18" s="17"/>
    </row>
    <row r="19" spans="1:4" x14ac:dyDescent="0.25">
      <c r="A19" s="25"/>
      <c r="B19" s="16"/>
      <c r="C19" s="16"/>
      <c r="D19" s="17"/>
    </row>
    <row r="20" spans="1:4" x14ac:dyDescent="0.25">
      <c r="A20" s="25"/>
      <c r="B20" s="16"/>
      <c r="C20" s="16"/>
      <c r="D20" s="17"/>
    </row>
    <row r="21" spans="1:4" x14ac:dyDescent="0.25">
      <c r="A21" s="25"/>
      <c r="B21" s="16"/>
      <c r="C21" s="16"/>
      <c r="D21" s="17"/>
    </row>
    <row r="22" spans="1:4" x14ac:dyDescent="0.25">
      <c r="A22" s="25"/>
      <c r="B22" s="16"/>
      <c r="C22" s="16"/>
      <c r="D22" s="17"/>
    </row>
    <row r="23" spans="1:4" x14ac:dyDescent="0.25">
      <c r="A23" s="25"/>
      <c r="B23" s="16"/>
      <c r="C23" s="16"/>
      <c r="D23" s="17"/>
    </row>
    <row r="24" spans="1:4" x14ac:dyDescent="0.25">
      <c r="A24" s="25"/>
      <c r="B24" s="16"/>
      <c r="C24" s="16"/>
      <c r="D24" s="17"/>
    </row>
    <row r="25" spans="1:4" x14ac:dyDescent="0.25">
      <c r="A25" s="25"/>
      <c r="B25" s="16"/>
      <c r="C25" s="16"/>
      <c r="D25" s="17"/>
    </row>
    <row r="26" spans="1:4" x14ac:dyDescent="0.25">
      <c r="A26" s="25"/>
      <c r="B26" s="16"/>
      <c r="C26" s="16"/>
      <c r="D26" s="17"/>
    </row>
    <row r="27" spans="1:4" x14ac:dyDescent="0.25">
      <c r="A27" s="25"/>
      <c r="B27" s="16"/>
      <c r="C27" s="16"/>
      <c r="D27" s="17"/>
    </row>
    <row r="28" spans="1:4" x14ac:dyDescent="0.25">
      <c r="A28" s="25"/>
      <c r="B28" s="16"/>
      <c r="C28" s="16"/>
      <c r="D28" s="17"/>
    </row>
    <row r="29" spans="1:4" x14ac:dyDescent="0.25">
      <c r="A29" s="25"/>
      <c r="B29" s="16"/>
      <c r="C29" s="16"/>
      <c r="D29" s="17"/>
    </row>
    <row r="30" spans="1:4" x14ac:dyDescent="0.25">
      <c r="A30" s="25"/>
      <c r="B30" s="16"/>
      <c r="C30" s="16"/>
      <c r="D30" s="17"/>
    </row>
    <row r="31" spans="1:4" x14ac:dyDescent="0.25">
      <c r="A31" s="25"/>
      <c r="B31" s="16"/>
      <c r="C31" s="16"/>
      <c r="D31" s="17"/>
    </row>
    <row r="32" spans="1:4" x14ac:dyDescent="0.25">
      <c r="A32" s="25"/>
      <c r="B32" s="16"/>
      <c r="C32" s="16"/>
      <c r="D32" s="17"/>
    </row>
    <row r="33" spans="1:4" x14ac:dyDescent="0.25">
      <c r="A33" s="25"/>
      <c r="B33" s="16"/>
      <c r="C33" s="16"/>
      <c r="D33" s="17"/>
    </row>
    <row r="34" spans="1:4" x14ac:dyDescent="0.25">
      <c r="A34" s="25"/>
      <c r="B34" s="16"/>
      <c r="C34" s="16"/>
      <c r="D34" s="17"/>
    </row>
    <row r="35" spans="1:4" x14ac:dyDescent="0.25">
      <c r="A35" s="25"/>
      <c r="B35" s="16"/>
      <c r="C35" s="16"/>
      <c r="D35" s="17"/>
    </row>
    <row r="36" spans="1:4" x14ac:dyDescent="0.25">
      <c r="A36" s="25"/>
      <c r="B36" s="16"/>
      <c r="C36" s="16"/>
      <c r="D36" s="17"/>
    </row>
    <row r="37" spans="1:4" x14ac:dyDescent="0.25">
      <c r="A37" s="25"/>
      <c r="B37" s="16"/>
      <c r="C37" s="16"/>
      <c r="D37" s="17"/>
    </row>
    <row r="38" spans="1:4" x14ac:dyDescent="0.25">
      <c r="A38" s="25"/>
      <c r="B38" s="16"/>
      <c r="C38" s="16"/>
      <c r="D38" s="17"/>
    </row>
    <row r="39" spans="1:4" x14ac:dyDescent="0.25">
      <c r="A39" s="25"/>
      <c r="B39" s="16"/>
      <c r="C39" s="16"/>
      <c r="D39" s="17"/>
    </row>
    <row r="40" spans="1:4" x14ac:dyDescent="0.25">
      <c r="A40" s="25"/>
      <c r="B40" s="16"/>
      <c r="C40" s="16"/>
      <c r="D40" s="17"/>
    </row>
    <row r="41" spans="1:4" x14ac:dyDescent="0.25">
      <c r="A41" s="25"/>
      <c r="B41" s="16"/>
      <c r="C41" s="16"/>
      <c r="D41" s="17"/>
    </row>
    <row r="42" spans="1:4" x14ac:dyDescent="0.25">
      <c r="A42" s="25"/>
      <c r="B42" s="16"/>
      <c r="C42" s="16"/>
      <c r="D42" s="17"/>
    </row>
    <row r="43" spans="1:4" x14ac:dyDescent="0.25">
      <c r="A43" s="25"/>
      <c r="B43" s="16"/>
      <c r="C43" s="16"/>
      <c r="D43" s="17"/>
    </row>
    <row r="44" spans="1:4" x14ac:dyDescent="0.25">
      <c r="A44" s="25"/>
      <c r="B44" s="16"/>
      <c r="C44" s="16"/>
      <c r="D44" s="17"/>
    </row>
    <row r="45" spans="1:4" x14ac:dyDescent="0.25">
      <c r="A45" s="25"/>
      <c r="B45" s="16"/>
      <c r="C45" s="16"/>
      <c r="D45" s="17"/>
    </row>
    <row r="46" spans="1:4" x14ac:dyDescent="0.25">
      <c r="A46" s="25"/>
      <c r="B46" s="16"/>
      <c r="C46" s="16"/>
      <c r="D46" s="17"/>
    </row>
    <row r="47" spans="1:4" x14ac:dyDescent="0.25">
      <c r="A47" s="25"/>
      <c r="B47" s="16"/>
      <c r="C47" s="16"/>
      <c r="D47" s="17"/>
    </row>
    <row r="48" spans="1:4" x14ac:dyDescent="0.25">
      <c r="A48" s="25"/>
      <c r="B48" s="16"/>
      <c r="C48" s="16"/>
      <c r="D48" s="17"/>
    </row>
    <row r="49" spans="1:4" x14ac:dyDescent="0.25">
      <c r="A49" s="25"/>
      <c r="B49" s="16"/>
      <c r="C49" s="16"/>
      <c r="D49" s="17"/>
    </row>
    <row r="50" spans="1:4" x14ac:dyDescent="0.25">
      <c r="A50" s="25"/>
      <c r="B50" s="16"/>
      <c r="C50" s="16"/>
      <c r="D50" s="17"/>
    </row>
    <row r="51" spans="1:4" x14ac:dyDescent="0.25">
      <c r="A51" s="25"/>
      <c r="B51" s="16"/>
      <c r="C51" s="16"/>
      <c r="D51" s="17"/>
    </row>
    <row r="52" spans="1:4" x14ac:dyDescent="0.25">
      <c r="A52" s="25"/>
      <c r="B52" s="16"/>
      <c r="C52" s="16"/>
      <c r="D52" s="17"/>
    </row>
    <row r="53" spans="1:4" x14ac:dyDescent="0.25">
      <c r="A53" s="25"/>
      <c r="B53" s="16"/>
      <c r="C53" s="16"/>
      <c r="D53" s="17"/>
    </row>
    <row r="54" spans="1:4" x14ac:dyDescent="0.25">
      <c r="A54" s="25"/>
      <c r="B54" s="16"/>
      <c r="C54" s="16"/>
      <c r="D54" s="17"/>
    </row>
    <row r="55" spans="1:4" x14ac:dyDescent="0.25">
      <c r="A55" s="25"/>
      <c r="B55" s="16"/>
      <c r="C55" s="16"/>
      <c r="D55" s="17"/>
    </row>
    <row r="56" spans="1:4" x14ac:dyDescent="0.25">
      <c r="A56" s="25"/>
      <c r="B56" s="16"/>
      <c r="C56" s="16"/>
      <c r="D56" s="17"/>
    </row>
    <row r="57" spans="1:4" x14ac:dyDescent="0.25">
      <c r="A57" s="25"/>
      <c r="B57" s="16"/>
      <c r="C57" s="16"/>
      <c r="D57" s="17"/>
    </row>
    <row r="58" spans="1:4" x14ac:dyDescent="0.25">
      <c r="A58" s="25"/>
      <c r="B58" s="16"/>
      <c r="C58" s="16"/>
      <c r="D58" s="17"/>
    </row>
    <row r="59" spans="1:4" x14ac:dyDescent="0.25">
      <c r="A59" s="25"/>
      <c r="B59" s="16"/>
      <c r="C59" s="16"/>
      <c r="D59" s="17"/>
    </row>
    <row r="60" spans="1:4" x14ac:dyDescent="0.25">
      <c r="A60" s="25"/>
      <c r="B60" s="16"/>
      <c r="C60" s="16"/>
      <c r="D60" s="17"/>
    </row>
    <row r="61" spans="1:4" x14ac:dyDescent="0.25">
      <c r="A61" s="25"/>
      <c r="B61" s="16"/>
      <c r="C61" s="16"/>
      <c r="D61" s="17"/>
    </row>
    <row r="62" spans="1:4" x14ac:dyDescent="0.25">
      <c r="A62" s="25"/>
      <c r="B62" s="16"/>
      <c r="C62" s="16"/>
      <c r="D62" s="17"/>
    </row>
    <row r="63" spans="1:4" x14ac:dyDescent="0.25">
      <c r="A63" s="25"/>
      <c r="B63" s="16"/>
      <c r="C63" s="16"/>
      <c r="D63" s="17"/>
    </row>
    <row r="64" spans="1:4" x14ac:dyDescent="0.25">
      <c r="A64" s="25"/>
      <c r="B64" s="16"/>
      <c r="C64" s="16"/>
      <c r="D64" s="17"/>
    </row>
    <row r="65" spans="1:4" x14ac:dyDescent="0.25">
      <c r="A65" s="25"/>
      <c r="B65" s="16"/>
      <c r="C65" s="16"/>
      <c r="D65" s="17"/>
    </row>
    <row r="66" spans="1:4" x14ac:dyDescent="0.25">
      <c r="A66" s="25"/>
      <c r="B66" s="16"/>
      <c r="C66" s="16"/>
      <c r="D66" s="17"/>
    </row>
    <row r="67" spans="1:4" x14ac:dyDescent="0.25">
      <c r="A67" s="25"/>
      <c r="B67" s="16"/>
      <c r="C67" s="16"/>
      <c r="D67" s="17"/>
    </row>
    <row r="68" spans="1:4" x14ac:dyDescent="0.25">
      <c r="A68" s="25"/>
      <c r="B68" s="16"/>
      <c r="C68" s="16"/>
      <c r="D68" s="17"/>
    </row>
    <row r="69" spans="1:4" x14ac:dyDescent="0.25">
      <c r="A69" s="25"/>
      <c r="B69" s="16"/>
      <c r="C69" s="16"/>
      <c r="D69" s="17"/>
    </row>
    <row r="70" spans="1:4" x14ac:dyDescent="0.25">
      <c r="A70" s="25"/>
      <c r="B70" s="16"/>
      <c r="C70" s="16"/>
      <c r="D70" s="17"/>
    </row>
    <row r="71" spans="1:4" x14ac:dyDescent="0.25">
      <c r="A71" s="25"/>
      <c r="B71" s="16"/>
      <c r="C71" s="16"/>
      <c r="D71" s="17"/>
    </row>
    <row r="72" spans="1:4" x14ac:dyDescent="0.25">
      <c r="A72" s="25"/>
      <c r="B72" s="16"/>
      <c r="C72" s="16"/>
      <c r="D72" s="17"/>
    </row>
    <row r="73" spans="1:4" x14ac:dyDescent="0.25">
      <c r="A73" s="25"/>
      <c r="B73" s="16"/>
      <c r="C73" s="16"/>
      <c r="D73" s="17"/>
    </row>
    <row r="74" spans="1:4" x14ac:dyDescent="0.25">
      <c r="A74" s="25"/>
      <c r="B74" s="16"/>
      <c r="C74" s="16"/>
      <c r="D74" s="17"/>
    </row>
    <row r="75" spans="1:4" x14ac:dyDescent="0.25">
      <c r="A75" s="25"/>
      <c r="B75" s="16"/>
      <c r="C75" s="16"/>
      <c r="D75" s="17"/>
    </row>
    <row r="76" spans="1:4" x14ac:dyDescent="0.25">
      <c r="A76" s="25"/>
      <c r="B76" s="16"/>
      <c r="C76" s="16"/>
      <c r="D76" s="17"/>
    </row>
    <row r="77" spans="1:4" x14ac:dyDescent="0.25">
      <c r="A77" s="25"/>
      <c r="B77" s="16"/>
      <c r="C77" s="16"/>
      <c r="D77" s="17"/>
    </row>
    <row r="78" spans="1:4" x14ac:dyDescent="0.25">
      <c r="A78" s="25"/>
      <c r="B78" s="16"/>
      <c r="C78" s="16"/>
      <c r="D78" s="17"/>
    </row>
    <row r="79" spans="1:4" x14ac:dyDescent="0.25">
      <c r="A79" s="25"/>
      <c r="B79" s="16"/>
      <c r="C79" s="16"/>
      <c r="D79" s="17"/>
    </row>
    <row r="80" spans="1:4" x14ac:dyDescent="0.25">
      <c r="A80" s="25"/>
      <c r="B80" s="16"/>
      <c r="C80" s="16"/>
      <c r="D80" s="17"/>
    </row>
    <row r="81" spans="1:4" x14ac:dyDescent="0.25">
      <c r="A81" s="25"/>
      <c r="B81" s="16"/>
      <c r="C81" s="16"/>
      <c r="D81" s="17"/>
    </row>
    <row r="82" spans="1:4" x14ac:dyDescent="0.25">
      <c r="A82" s="25"/>
      <c r="B82" s="16"/>
      <c r="C82" s="16"/>
      <c r="D82" s="17"/>
    </row>
    <row r="83" spans="1:4" x14ac:dyDescent="0.25">
      <c r="A83" s="25"/>
      <c r="B83" s="16"/>
      <c r="C83" s="16"/>
      <c r="D83" s="17"/>
    </row>
    <row r="84" spans="1:4" x14ac:dyDescent="0.25">
      <c r="A84" s="25"/>
      <c r="B84" s="16"/>
      <c r="C84" s="16"/>
      <c r="D84" s="17"/>
    </row>
    <row r="85" spans="1:4" x14ac:dyDescent="0.25">
      <c r="A85" s="25"/>
      <c r="B85" s="16"/>
      <c r="C85" s="16"/>
      <c r="D85" s="17"/>
    </row>
    <row r="86" spans="1:4" x14ac:dyDescent="0.25">
      <c r="A86" s="25"/>
      <c r="B86" s="16"/>
      <c r="C86" s="16"/>
      <c r="D86" s="17"/>
    </row>
    <row r="87" spans="1:4" x14ac:dyDescent="0.25">
      <c r="A87" s="25"/>
      <c r="B87" s="16"/>
      <c r="C87" s="16"/>
      <c r="D87" s="17"/>
    </row>
    <row r="88" spans="1:4" x14ac:dyDescent="0.25">
      <c r="A88" s="25"/>
      <c r="B88" s="16"/>
      <c r="C88" s="16"/>
      <c r="D88" s="17"/>
    </row>
    <row r="89" spans="1:4" x14ac:dyDescent="0.25">
      <c r="A89" s="25"/>
      <c r="B89" s="16"/>
      <c r="C89" s="16"/>
      <c r="D89" s="17"/>
    </row>
    <row r="90" spans="1:4" x14ac:dyDescent="0.25">
      <c r="A90" s="25"/>
      <c r="B90" s="16"/>
      <c r="C90" s="16"/>
      <c r="D90" s="17"/>
    </row>
    <row r="91" spans="1:4" x14ac:dyDescent="0.25">
      <c r="A91" s="25"/>
      <c r="B91" s="16"/>
      <c r="C91" s="16"/>
      <c r="D91" s="17"/>
    </row>
    <row r="92" spans="1:4" x14ac:dyDescent="0.25">
      <c r="A92" s="25"/>
      <c r="B92" s="16"/>
      <c r="C92" s="16"/>
      <c r="D92" s="17"/>
    </row>
    <row r="93" spans="1:4" x14ac:dyDescent="0.25">
      <c r="A93" s="25"/>
      <c r="B93" s="16"/>
      <c r="C93" s="16"/>
      <c r="D93" s="17"/>
    </row>
    <row r="94" spans="1:4" x14ac:dyDescent="0.25">
      <c r="A94" s="25"/>
      <c r="B94" s="16"/>
      <c r="C94" s="16"/>
      <c r="D94" s="17"/>
    </row>
    <row r="95" spans="1:4" x14ac:dyDescent="0.25">
      <c r="A95" s="25"/>
      <c r="B95" s="16"/>
      <c r="C95" s="16"/>
      <c r="D95" s="17"/>
    </row>
    <row r="96" spans="1:4" x14ac:dyDescent="0.25">
      <c r="A96" s="25"/>
      <c r="B96" s="16"/>
      <c r="C96" s="16"/>
      <c r="D96" s="17"/>
    </row>
    <row r="97" spans="1:4" x14ac:dyDescent="0.25">
      <c r="A97" s="25"/>
      <c r="B97" s="16"/>
      <c r="C97" s="16"/>
      <c r="D97" s="17"/>
    </row>
    <row r="98" spans="1:4" x14ac:dyDescent="0.25">
      <c r="A98" s="25"/>
      <c r="B98" s="16"/>
      <c r="C98" s="16"/>
      <c r="D98" s="17"/>
    </row>
    <row r="99" spans="1:4" x14ac:dyDescent="0.25">
      <c r="A99" s="25"/>
      <c r="B99" s="16"/>
      <c r="C99" s="16"/>
      <c r="D99" s="17"/>
    </row>
    <row r="100" spans="1:4" x14ac:dyDescent="0.25">
      <c r="A100" s="25"/>
      <c r="B100" s="16"/>
      <c r="C100" s="16"/>
      <c r="D100" s="17"/>
    </row>
    <row r="101" spans="1:4" x14ac:dyDescent="0.25">
      <c r="A101" s="25"/>
      <c r="B101" s="16"/>
      <c r="C101" s="16"/>
      <c r="D101" s="17"/>
    </row>
    <row r="102" spans="1:4" x14ac:dyDescent="0.25">
      <c r="A102" s="25"/>
      <c r="B102" s="16"/>
      <c r="C102" s="16"/>
      <c r="D102" s="17"/>
    </row>
    <row r="103" spans="1:4" x14ac:dyDescent="0.25">
      <c r="A103" s="25"/>
      <c r="B103" s="16"/>
      <c r="C103" s="16"/>
      <c r="D103" s="17"/>
    </row>
    <row r="104" spans="1:4" x14ac:dyDescent="0.25">
      <c r="A104" s="25"/>
      <c r="B104" s="16"/>
      <c r="C104" s="16"/>
      <c r="D104" s="17"/>
    </row>
    <row r="105" spans="1:4" x14ac:dyDescent="0.25">
      <c r="A105" s="25"/>
      <c r="B105" s="16"/>
      <c r="C105" s="16"/>
      <c r="D105" s="17"/>
    </row>
    <row r="106" spans="1:4" x14ac:dyDescent="0.25">
      <c r="A106" s="25"/>
      <c r="B106" s="16"/>
      <c r="C106" s="16"/>
      <c r="D106" s="17"/>
    </row>
    <row r="107" spans="1:4" x14ac:dyDescent="0.25">
      <c r="A107" s="25"/>
      <c r="B107" s="16"/>
      <c r="C107" s="16"/>
      <c r="D107" s="17"/>
    </row>
    <row r="108" spans="1:4" x14ac:dyDescent="0.25">
      <c r="A108" s="25"/>
      <c r="B108" s="16"/>
      <c r="C108" s="16"/>
      <c r="D108" s="17"/>
    </row>
    <row r="109" spans="1:4" x14ac:dyDescent="0.25">
      <c r="A109" s="25"/>
      <c r="B109" s="16"/>
      <c r="C109" s="16"/>
      <c r="D109" s="17"/>
    </row>
    <row r="110" spans="1:4" x14ac:dyDescent="0.25">
      <c r="A110" s="25"/>
      <c r="B110" s="16"/>
      <c r="C110" s="16"/>
      <c r="D110" s="17"/>
    </row>
    <row r="111" spans="1:4" x14ac:dyDescent="0.25">
      <c r="A111" s="25"/>
      <c r="B111" s="16"/>
      <c r="C111" s="16"/>
      <c r="D111" s="17"/>
    </row>
    <row r="112" spans="1:4" x14ac:dyDescent="0.25">
      <c r="A112" s="25"/>
      <c r="B112" s="16"/>
      <c r="C112" s="16"/>
      <c r="D112" s="17"/>
    </row>
    <row r="113" spans="1:4" x14ac:dyDescent="0.25">
      <c r="A113" s="25"/>
      <c r="B113" s="16"/>
      <c r="C113" s="16"/>
      <c r="D113" s="17"/>
    </row>
    <row r="114" spans="1:4" x14ac:dyDescent="0.25">
      <c r="A114" s="25"/>
      <c r="B114" s="16"/>
      <c r="C114" s="16"/>
      <c r="D114" s="17"/>
    </row>
    <row r="115" spans="1:4" x14ac:dyDescent="0.25">
      <c r="A115" s="25"/>
      <c r="B115" s="16"/>
      <c r="C115" s="16"/>
      <c r="D115" s="17"/>
    </row>
    <row r="116" spans="1:4" x14ac:dyDescent="0.25">
      <c r="A116" s="25"/>
      <c r="B116" s="16"/>
      <c r="C116" s="16"/>
      <c r="D116" s="17"/>
    </row>
    <row r="117" spans="1:4" x14ac:dyDescent="0.25">
      <c r="A117" s="25"/>
      <c r="B117" s="16"/>
      <c r="C117" s="16"/>
      <c r="D117" s="17"/>
    </row>
    <row r="118" spans="1:4" x14ac:dyDescent="0.25">
      <c r="A118" s="25"/>
      <c r="B118" s="16"/>
      <c r="C118" s="16"/>
      <c r="D118" s="17"/>
    </row>
    <row r="119" spans="1:4" x14ac:dyDescent="0.25">
      <c r="A119" s="25"/>
      <c r="B119" s="16"/>
      <c r="C119" s="16"/>
      <c r="D119" s="17"/>
    </row>
    <row r="120" spans="1:4" x14ac:dyDescent="0.25">
      <c r="A120" s="25"/>
      <c r="B120" s="16"/>
      <c r="C120" s="16"/>
      <c r="D120" s="17"/>
    </row>
    <row r="121" spans="1:4" x14ac:dyDescent="0.25">
      <c r="A121" s="25"/>
      <c r="B121" s="16"/>
      <c r="C121" s="16"/>
      <c r="D121" s="17"/>
    </row>
    <row r="122" spans="1:4" x14ac:dyDescent="0.25">
      <c r="A122" s="25"/>
      <c r="B122" s="16"/>
      <c r="C122" s="16"/>
      <c r="D122" s="17"/>
    </row>
    <row r="123" spans="1:4" x14ac:dyDescent="0.25">
      <c r="A123" s="25"/>
      <c r="B123" s="16"/>
      <c r="C123" s="16"/>
      <c r="D123" s="17"/>
    </row>
    <row r="124" spans="1:4" x14ac:dyDescent="0.25">
      <c r="A124" s="25"/>
      <c r="B124" s="16"/>
      <c r="C124" s="16"/>
      <c r="D124" s="17"/>
    </row>
    <row r="125" spans="1:4" x14ac:dyDescent="0.25">
      <c r="A125" s="25"/>
      <c r="B125" s="16"/>
      <c r="C125" s="16"/>
      <c r="D125" s="17"/>
    </row>
    <row r="126" spans="1:4" x14ac:dyDescent="0.25">
      <c r="A126" s="25"/>
      <c r="B126" s="16"/>
      <c r="C126" s="16"/>
      <c r="D126" s="17"/>
    </row>
    <row r="127" spans="1:4" x14ac:dyDescent="0.25">
      <c r="A127" s="25"/>
      <c r="B127" s="16"/>
      <c r="C127" s="16"/>
      <c r="D127" s="17"/>
    </row>
    <row r="128" spans="1:4" x14ac:dyDescent="0.25">
      <c r="A128" s="25"/>
      <c r="B128" s="16"/>
      <c r="C128" s="16"/>
      <c r="D128" s="17"/>
    </row>
    <row r="129" spans="1:4" x14ac:dyDescent="0.25">
      <c r="A129" s="25"/>
      <c r="B129" s="16"/>
      <c r="C129" s="16"/>
      <c r="D129" s="17"/>
    </row>
    <row r="130" spans="1:4" x14ac:dyDescent="0.25">
      <c r="A130" s="25"/>
      <c r="B130" s="16"/>
      <c r="C130" s="16"/>
      <c r="D130" s="17"/>
    </row>
    <row r="131" spans="1:4" x14ac:dyDescent="0.25">
      <c r="A131" s="25"/>
      <c r="B131" s="16"/>
      <c r="C131" s="16"/>
      <c r="D131" s="17"/>
    </row>
    <row r="132" spans="1:4" x14ac:dyDescent="0.25">
      <c r="A132" s="25"/>
      <c r="B132" s="16"/>
      <c r="C132" s="16"/>
      <c r="D132" s="17"/>
    </row>
    <row r="133" spans="1:4" x14ac:dyDescent="0.25">
      <c r="A133" s="25"/>
      <c r="B133" s="16"/>
      <c r="C133" s="16"/>
      <c r="D133" s="17"/>
    </row>
    <row r="134" spans="1:4" x14ac:dyDescent="0.25">
      <c r="A134" s="25"/>
      <c r="B134" s="16"/>
      <c r="C134" s="16"/>
      <c r="D134" s="17"/>
    </row>
    <row r="135" spans="1:4" x14ac:dyDescent="0.25">
      <c r="A135" s="25"/>
      <c r="B135" s="16"/>
      <c r="C135" s="16"/>
      <c r="D135" s="17"/>
    </row>
    <row r="136" spans="1:4" x14ac:dyDescent="0.25">
      <c r="A136" s="25"/>
      <c r="B136" s="16"/>
      <c r="C136" s="16"/>
      <c r="D136" s="17"/>
    </row>
    <row r="137" spans="1:4" x14ac:dyDescent="0.25">
      <c r="A137" s="25"/>
      <c r="B137" s="16"/>
      <c r="C137" s="16"/>
      <c r="D137" s="17"/>
    </row>
    <row r="138" spans="1:4" x14ac:dyDescent="0.25">
      <c r="A138" s="25"/>
      <c r="B138" s="16"/>
      <c r="C138" s="16"/>
      <c r="D138" s="17"/>
    </row>
    <row r="139" spans="1:4" x14ac:dyDescent="0.25">
      <c r="A139" s="25"/>
      <c r="B139" s="16"/>
      <c r="C139" s="16"/>
      <c r="D139" s="17"/>
    </row>
    <row r="140" spans="1:4" x14ac:dyDescent="0.25">
      <c r="A140" s="25"/>
      <c r="B140" s="16"/>
      <c r="C140" s="16"/>
      <c r="D140" s="17"/>
    </row>
    <row r="141" spans="1:4" x14ac:dyDescent="0.25">
      <c r="A141" s="25"/>
      <c r="B141" s="16"/>
      <c r="C141" s="16"/>
      <c r="D141" s="17"/>
    </row>
    <row r="142" spans="1:4" x14ac:dyDescent="0.25">
      <c r="A142" s="25"/>
      <c r="B142" s="16"/>
      <c r="C142" s="16"/>
      <c r="D142" s="17"/>
    </row>
    <row r="143" spans="1:4" x14ac:dyDescent="0.25">
      <c r="A143" s="25"/>
      <c r="B143" s="16"/>
      <c r="C143" s="16"/>
      <c r="D143" s="17"/>
    </row>
    <row r="144" spans="1:4" x14ac:dyDescent="0.25">
      <c r="A144" s="25"/>
      <c r="B144" s="16"/>
      <c r="C144" s="16"/>
      <c r="D144" s="17"/>
    </row>
    <row r="145" spans="1:4" x14ac:dyDescent="0.25">
      <c r="A145" s="25"/>
      <c r="B145" s="16"/>
      <c r="C145" s="16"/>
      <c r="D145" s="17"/>
    </row>
    <row r="146" spans="1:4" x14ac:dyDescent="0.25">
      <c r="A146" s="25"/>
      <c r="B146" s="16"/>
      <c r="C146" s="16"/>
      <c r="D146" s="17"/>
    </row>
    <row r="147" spans="1:4" x14ac:dyDescent="0.25">
      <c r="A147" s="25"/>
      <c r="B147" s="16"/>
      <c r="C147" s="16"/>
      <c r="D147" s="17"/>
    </row>
    <row r="148" spans="1:4" x14ac:dyDescent="0.25">
      <c r="A148" s="25"/>
      <c r="B148" s="16"/>
      <c r="C148" s="16"/>
      <c r="D148" s="17"/>
    </row>
    <row r="149" spans="1:4" x14ac:dyDescent="0.25">
      <c r="A149" s="25"/>
      <c r="B149" s="16"/>
      <c r="C149" s="16"/>
      <c r="D149" s="17"/>
    </row>
    <row r="150" spans="1:4" x14ac:dyDescent="0.25">
      <c r="A150" s="25"/>
      <c r="B150" s="16"/>
      <c r="C150" s="16"/>
      <c r="D150" s="17"/>
    </row>
    <row r="151" spans="1:4" x14ac:dyDescent="0.25">
      <c r="A151" s="25"/>
      <c r="B151" s="16"/>
      <c r="C151" s="16"/>
      <c r="D151" s="17"/>
    </row>
    <row r="152" spans="1:4" x14ac:dyDescent="0.25">
      <c r="A152" s="25"/>
      <c r="B152" s="16"/>
      <c r="C152" s="16"/>
      <c r="D152" s="17"/>
    </row>
    <row r="153" spans="1:4" x14ac:dyDescent="0.25">
      <c r="A153" s="25"/>
      <c r="B153" s="16"/>
      <c r="C153" s="16"/>
      <c r="D153" s="17"/>
    </row>
    <row r="154" spans="1:4" x14ac:dyDescent="0.25">
      <c r="A154" s="25"/>
      <c r="B154" s="16"/>
      <c r="C154" s="16"/>
      <c r="D154" s="17"/>
    </row>
    <row r="155" spans="1:4" x14ac:dyDescent="0.25">
      <c r="A155" s="25"/>
      <c r="B155" s="16"/>
      <c r="C155" s="16"/>
      <c r="D155" s="17"/>
    </row>
    <row r="156" spans="1:4" x14ac:dyDescent="0.25">
      <c r="A156" s="25"/>
      <c r="B156" s="16"/>
      <c r="C156" s="16"/>
      <c r="D156" s="17"/>
    </row>
    <row r="157" spans="1:4" x14ac:dyDescent="0.25">
      <c r="A157" s="25"/>
      <c r="B157" s="16"/>
      <c r="C157" s="16"/>
      <c r="D157" s="17"/>
    </row>
    <row r="158" spans="1:4" x14ac:dyDescent="0.25">
      <c r="A158" s="25"/>
      <c r="B158" s="16"/>
      <c r="C158" s="16"/>
      <c r="D158" s="17"/>
    </row>
    <row r="159" spans="1:4" x14ac:dyDescent="0.25">
      <c r="A159" s="25"/>
      <c r="B159" s="16"/>
      <c r="C159" s="16"/>
      <c r="D159" s="17"/>
    </row>
    <row r="160" spans="1:4" x14ac:dyDescent="0.25">
      <c r="A160" s="25"/>
      <c r="B160" s="16"/>
      <c r="C160" s="16"/>
      <c r="D160" s="17"/>
    </row>
    <row r="161" spans="1:4" x14ac:dyDescent="0.25">
      <c r="A161" s="25"/>
      <c r="B161" s="16"/>
      <c r="C161" s="16"/>
      <c r="D161" s="17"/>
    </row>
    <row r="162" spans="1:4" x14ac:dyDescent="0.25">
      <c r="A162" s="25"/>
      <c r="B162" s="16"/>
      <c r="C162" s="16"/>
      <c r="D162" s="17"/>
    </row>
    <row r="163" spans="1:4" x14ac:dyDescent="0.25">
      <c r="A163" s="25"/>
      <c r="B163" s="16"/>
      <c r="C163" s="16"/>
      <c r="D163" s="17"/>
    </row>
    <row r="164" spans="1:4" x14ac:dyDescent="0.25">
      <c r="A164" s="25"/>
      <c r="B164" s="16"/>
      <c r="C164" s="16"/>
      <c r="D164" s="17"/>
    </row>
    <row r="165" spans="1:4" x14ac:dyDescent="0.25">
      <c r="A165" s="25"/>
      <c r="B165" s="16"/>
      <c r="C165" s="16"/>
      <c r="D165" s="17"/>
    </row>
    <row r="166" spans="1:4" x14ac:dyDescent="0.25">
      <c r="A166" s="25"/>
      <c r="B166" s="16"/>
      <c r="C166" s="16"/>
      <c r="D166" s="17"/>
    </row>
    <row r="167" spans="1:4" x14ac:dyDescent="0.25">
      <c r="A167" s="25"/>
      <c r="B167" s="16"/>
      <c r="C167" s="16"/>
      <c r="D167" s="17"/>
    </row>
    <row r="168" spans="1:4" x14ac:dyDescent="0.25">
      <c r="A168" s="25"/>
      <c r="B168" s="16"/>
      <c r="C168" s="16"/>
      <c r="D168" s="17"/>
    </row>
    <row r="169" spans="1:4" x14ac:dyDescent="0.25">
      <c r="A169" s="25"/>
      <c r="B169" s="16"/>
      <c r="C169" s="16"/>
      <c r="D169" s="17"/>
    </row>
    <row r="170" spans="1:4" x14ac:dyDescent="0.25">
      <c r="A170" s="25"/>
      <c r="B170" s="16"/>
      <c r="C170" s="16"/>
      <c r="D170" s="17"/>
    </row>
    <row r="171" spans="1:4" x14ac:dyDescent="0.25">
      <c r="A171" s="25"/>
      <c r="B171" s="16"/>
      <c r="C171" s="16"/>
      <c r="D171" s="17"/>
    </row>
    <row r="172" spans="1:4" x14ac:dyDescent="0.25">
      <c r="A172" s="25"/>
      <c r="B172" s="16"/>
      <c r="C172" s="16"/>
      <c r="D172" s="17"/>
    </row>
    <row r="173" spans="1:4" x14ac:dyDescent="0.25">
      <c r="A173" s="25"/>
      <c r="B173" s="16"/>
      <c r="C173" s="16"/>
      <c r="D173" s="17"/>
    </row>
    <row r="174" spans="1:4" x14ac:dyDescent="0.25">
      <c r="A174" s="25"/>
      <c r="B174" s="16"/>
      <c r="C174" s="16"/>
      <c r="D174" s="17"/>
    </row>
    <row r="175" spans="1:4" x14ac:dyDescent="0.25">
      <c r="A175" s="25"/>
      <c r="B175" s="16"/>
      <c r="C175" s="16"/>
      <c r="D175" s="17"/>
    </row>
    <row r="176" spans="1:4" x14ac:dyDescent="0.25">
      <c r="A176" s="25"/>
      <c r="B176" s="16"/>
      <c r="C176" s="16"/>
      <c r="D176" s="17"/>
    </row>
    <row r="177" spans="1:4" x14ac:dyDescent="0.25">
      <c r="A177" s="25"/>
      <c r="B177" s="16"/>
      <c r="C177" s="16"/>
      <c r="D177" s="17"/>
    </row>
    <row r="178" spans="1:4" x14ac:dyDescent="0.25">
      <c r="A178" s="25"/>
      <c r="B178" s="16"/>
      <c r="C178" s="16"/>
      <c r="D178" s="17"/>
    </row>
    <row r="179" spans="1:4" x14ac:dyDescent="0.25">
      <c r="A179" s="25"/>
      <c r="B179" s="16"/>
      <c r="C179" s="16"/>
      <c r="D179" s="17"/>
    </row>
    <row r="180" spans="1:4" x14ac:dyDescent="0.25">
      <c r="A180" s="25"/>
      <c r="B180" s="16"/>
      <c r="C180" s="16"/>
      <c r="D180" s="17"/>
    </row>
    <row r="181" spans="1:4" x14ac:dyDescent="0.25">
      <c r="A181" s="25"/>
      <c r="B181" s="16"/>
      <c r="C181" s="16"/>
      <c r="D181" s="17"/>
    </row>
    <row r="182" spans="1:4" x14ac:dyDescent="0.25">
      <c r="A182" s="25"/>
      <c r="B182" s="16"/>
      <c r="C182" s="16"/>
      <c r="D182" s="17"/>
    </row>
    <row r="183" spans="1:4" x14ac:dyDescent="0.25">
      <c r="A183" s="25"/>
      <c r="B183" s="16"/>
      <c r="C183" s="16"/>
      <c r="D183" s="17"/>
    </row>
    <row r="184" spans="1:4" x14ac:dyDescent="0.25">
      <c r="A184" s="25"/>
      <c r="B184" s="16"/>
      <c r="C184" s="16"/>
      <c r="D184" s="17"/>
    </row>
    <row r="185" spans="1:4" x14ac:dyDescent="0.25">
      <c r="A185" s="25"/>
      <c r="B185" s="16"/>
      <c r="C185" s="16"/>
      <c r="D185" s="17"/>
    </row>
    <row r="186" spans="1:4" x14ac:dyDescent="0.25">
      <c r="A186" s="25"/>
      <c r="B186" s="16"/>
      <c r="C186" s="16"/>
      <c r="D186" s="17"/>
    </row>
    <row r="187" spans="1:4" x14ac:dyDescent="0.25">
      <c r="A187" s="25"/>
      <c r="B187" s="16"/>
      <c r="C187" s="16"/>
      <c r="D187" s="17"/>
    </row>
    <row r="188" spans="1:4" x14ac:dyDescent="0.25">
      <c r="A188" s="25"/>
      <c r="B188" s="16"/>
      <c r="C188" s="16"/>
      <c r="D188" s="17"/>
    </row>
    <row r="189" spans="1:4" x14ac:dyDescent="0.25">
      <c r="A189" s="25"/>
      <c r="B189" s="16"/>
      <c r="C189" s="16"/>
      <c r="D189" s="17"/>
    </row>
    <row r="190" spans="1:4" x14ac:dyDescent="0.25">
      <c r="A190" s="25"/>
      <c r="B190" s="16"/>
      <c r="C190" s="16"/>
      <c r="D190" s="17"/>
    </row>
    <row r="191" spans="1:4" x14ac:dyDescent="0.25">
      <c r="A191" s="25"/>
      <c r="B191" s="16"/>
      <c r="C191" s="16"/>
      <c r="D191" s="17"/>
    </row>
    <row r="192" spans="1:4" x14ac:dyDescent="0.25">
      <c r="A192" s="25"/>
      <c r="B192" s="16"/>
      <c r="C192" s="16"/>
      <c r="D192" s="17"/>
    </row>
    <row r="193" spans="1:4" x14ac:dyDescent="0.25">
      <c r="A193" s="25"/>
      <c r="B193" s="16"/>
      <c r="C193" s="16"/>
      <c r="D193" s="17"/>
    </row>
    <row r="194" spans="1:4" x14ac:dyDescent="0.25">
      <c r="A194" s="25"/>
      <c r="B194" s="16"/>
      <c r="C194" s="16"/>
      <c r="D194" s="17"/>
    </row>
    <row r="195" spans="1:4" x14ac:dyDescent="0.25">
      <c r="A195" s="25"/>
      <c r="B195" s="16"/>
      <c r="C195" s="16"/>
      <c r="D195" s="17"/>
    </row>
    <row r="196" spans="1:4" x14ac:dyDescent="0.25">
      <c r="A196" s="25"/>
      <c r="B196" s="16"/>
      <c r="C196" s="16"/>
      <c r="D196" s="17"/>
    </row>
    <row r="197" spans="1:4" x14ac:dyDescent="0.25">
      <c r="A197" s="25"/>
      <c r="B197" s="16"/>
      <c r="C197" s="16"/>
      <c r="D197" s="17"/>
    </row>
    <row r="198" spans="1:4" x14ac:dyDescent="0.25">
      <c r="A198" s="25"/>
      <c r="B198" s="16"/>
      <c r="C198" s="16"/>
      <c r="D198" s="17"/>
    </row>
    <row r="199" spans="1:4" x14ac:dyDescent="0.25">
      <c r="A199" s="25"/>
      <c r="B199" s="16"/>
      <c r="C199" s="16"/>
      <c r="D199" s="17"/>
    </row>
    <row r="200" spans="1:4" x14ac:dyDescent="0.25">
      <c r="A200" s="25"/>
      <c r="B200" s="16"/>
      <c r="C200" s="16"/>
      <c r="D200" s="17"/>
    </row>
    <row r="201" spans="1:4" x14ac:dyDescent="0.25">
      <c r="A201" s="25"/>
      <c r="B201" s="16"/>
      <c r="C201" s="16"/>
      <c r="D201" s="17"/>
    </row>
    <row r="202" spans="1:4" x14ac:dyDescent="0.25">
      <c r="A202" s="25"/>
      <c r="B202" s="16"/>
      <c r="C202" s="16"/>
      <c r="D202" s="17"/>
    </row>
    <row r="203" spans="1:4" x14ac:dyDescent="0.25">
      <c r="A203" s="25"/>
      <c r="B203" s="16"/>
      <c r="C203" s="16"/>
      <c r="D203" s="17"/>
    </row>
    <row r="204" spans="1:4" x14ac:dyDescent="0.25">
      <c r="A204" s="25"/>
      <c r="B204" s="16"/>
      <c r="C204" s="16"/>
      <c r="D204" s="17"/>
    </row>
    <row r="205" spans="1:4" x14ac:dyDescent="0.25">
      <c r="A205" s="25"/>
      <c r="B205" s="16"/>
      <c r="C205" s="16"/>
      <c r="D205" s="17"/>
    </row>
    <row r="206" spans="1:4" x14ac:dyDescent="0.25">
      <c r="A206" s="25"/>
      <c r="B206" s="16"/>
      <c r="C206" s="16"/>
      <c r="D206" s="17"/>
    </row>
    <row r="207" spans="1:4" x14ac:dyDescent="0.25">
      <c r="A207" s="25"/>
      <c r="B207" s="16"/>
      <c r="C207" s="16"/>
      <c r="D207" s="17"/>
    </row>
    <row r="208" spans="1:4" x14ac:dyDescent="0.25">
      <c r="A208" s="25"/>
      <c r="B208" s="16"/>
      <c r="C208" s="16"/>
      <c r="D208" s="17"/>
    </row>
    <row r="209" spans="1:4" x14ac:dyDescent="0.25">
      <c r="A209" s="25"/>
      <c r="B209" s="16"/>
      <c r="C209" s="16"/>
      <c r="D209" s="17"/>
    </row>
    <row r="210" spans="1:4" x14ac:dyDescent="0.25">
      <c r="A210" s="25"/>
      <c r="B210" s="16"/>
      <c r="C210" s="16"/>
      <c r="D210" s="17"/>
    </row>
    <row r="211" spans="1:4" x14ac:dyDescent="0.25">
      <c r="A211" s="25"/>
      <c r="B211" s="16"/>
      <c r="C211" s="16"/>
      <c r="D211" s="17"/>
    </row>
    <row r="212" spans="1:4" x14ac:dyDescent="0.25">
      <c r="A212" s="25"/>
      <c r="B212" s="16"/>
      <c r="C212" s="16"/>
      <c r="D212" s="17"/>
    </row>
    <row r="213" spans="1:4" x14ac:dyDescent="0.25">
      <c r="A213" s="25"/>
      <c r="B213" s="16"/>
      <c r="C213" s="16"/>
      <c r="D213" s="17"/>
    </row>
    <row r="214" spans="1:4" x14ac:dyDescent="0.25">
      <c r="A214" s="25"/>
      <c r="B214" s="16"/>
      <c r="C214" s="16"/>
      <c r="D214" s="17"/>
    </row>
    <row r="215" spans="1:4" x14ac:dyDescent="0.25">
      <c r="A215" s="25"/>
      <c r="B215" s="16"/>
      <c r="C215" s="16"/>
      <c r="D215" s="17"/>
    </row>
    <row r="216" spans="1:4" x14ac:dyDescent="0.25">
      <c r="A216" s="25"/>
      <c r="B216" s="16"/>
      <c r="C216" s="16"/>
      <c r="D216" s="17"/>
    </row>
    <row r="217" spans="1:4" x14ac:dyDescent="0.25">
      <c r="A217" s="25"/>
      <c r="B217" s="16"/>
      <c r="C217" s="16"/>
      <c r="D217" s="17"/>
    </row>
    <row r="218" spans="1:4" x14ac:dyDescent="0.25">
      <c r="A218" s="25"/>
      <c r="B218" s="16"/>
      <c r="C218" s="16"/>
      <c r="D218" s="17"/>
    </row>
    <row r="219" spans="1:4" x14ac:dyDescent="0.25">
      <c r="A219" s="25"/>
      <c r="B219" s="16"/>
      <c r="C219" s="16"/>
      <c r="D219" s="17"/>
    </row>
    <row r="220" spans="1:4" x14ac:dyDescent="0.25">
      <c r="A220" s="25"/>
      <c r="B220" s="16"/>
      <c r="C220" s="16"/>
      <c r="D220" s="17"/>
    </row>
    <row r="221" spans="1:4" x14ac:dyDescent="0.25">
      <c r="A221" s="25"/>
      <c r="B221" s="16"/>
      <c r="C221" s="16"/>
      <c r="D221" s="17"/>
    </row>
    <row r="222" spans="1:4" x14ac:dyDescent="0.25">
      <c r="A222" s="25"/>
      <c r="B222" s="16"/>
      <c r="C222" s="16"/>
      <c r="D222" s="17"/>
    </row>
    <row r="223" spans="1:4" x14ac:dyDescent="0.25">
      <c r="A223" s="25"/>
      <c r="B223" s="16"/>
      <c r="C223" s="16"/>
      <c r="D223" s="17"/>
    </row>
    <row r="224" spans="1:4" x14ac:dyDescent="0.25">
      <c r="A224" s="25"/>
      <c r="B224" s="16"/>
      <c r="C224" s="16"/>
      <c r="D224" s="17"/>
    </row>
    <row r="225" spans="1:4" x14ac:dyDescent="0.25">
      <c r="A225" s="25"/>
      <c r="B225" s="16"/>
      <c r="C225" s="16"/>
      <c r="D225" s="17"/>
    </row>
    <row r="226" spans="1:4" x14ac:dyDescent="0.25">
      <c r="A226" s="25"/>
      <c r="B226" s="16"/>
      <c r="C226" s="16"/>
      <c r="D226" s="17"/>
    </row>
    <row r="227" spans="1:4" x14ac:dyDescent="0.25">
      <c r="A227" s="25"/>
      <c r="B227" s="16"/>
      <c r="C227" s="16"/>
      <c r="D227" s="17"/>
    </row>
    <row r="228" spans="1:4" x14ac:dyDescent="0.25">
      <c r="A228" s="25"/>
      <c r="B228" s="16"/>
      <c r="C228" s="16"/>
      <c r="D228" s="17"/>
    </row>
    <row r="229" spans="1:4" x14ac:dyDescent="0.25">
      <c r="A229" s="25"/>
      <c r="B229" s="16"/>
      <c r="C229" s="16"/>
      <c r="D229" s="17"/>
    </row>
    <row r="230" spans="1:4" x14ac:dyDescent="0.25">
      <c r="A230" s="25"/>
      <c r="B230" s="16"/>
      <c r="C230" s="16"/>
      <c r="D230" s="17"/>
    </row>
    <row r="231" spans="1:4" x14ac:dyDescent="0.25">
      <c r="A231" s="25"/>
      <c r="B231" s="16"/>
      <c r="C231" s="16"/>
      <c r="D231" s="17"/>
    </row>
    <row r="232" spans="1:4" x14ac:dyDescent="0.25">
      <c r="A232" s="25"/>
      <c r="B232" s="16"/>
      <c r="C232" s="16"/>
      <c r="D232" s="17"/>
    </row>
    <row r="233" spans="1:4" x14ac:dyDescent="0.25">
      <c r="A233" s="25"/>
      <c r="B233" s="16"/>
      <c r="C233" s="16"/>
      <c r="D233" s="17"/>
    </row>
    <row r="234" spans="1:4" x14ac:dyDescent="0.25">
      <c r="A234" s="25"/>
      <c r="B234" s="16"/>
      <c r="C234" s="16"/>
      <c r="D234" s="17"/>
    </row>
    <row r="235" spans="1:4" x14ac:dyDescent="0.25">
      <c r="A235" s="25"/>
      <c r="B235" s="16"/>
      <c r="C235" s="16"/>
      <c r="D235" s="17"/>
    </row>
    <row r="236" spans="1:4" x14ac:dyDescent="0.25">
      <c r="A236" s="25"/>
      <c r="B236" s="16"/>
      <c r="C236" s="16"/>
      <c r="D236" s="17"/>
    </row>
    <row r="237" spans="1:4" x14ac:dyDescent="0.25">
      <c r="A237" s="25"/>
      <c r="B237" s="16"/>
      <c r="C237" s="16"/>
      <c r="D237" s="17"/>
    </row>
    <row r="238" spans="1:4" x14ac:dyDescent="0.25">
      <c r="A238" s="25"/>
      <c r="B238" s="16"/>
      <c r="C238" s="16"/>
      <c r="D238" s="17"/>
    </row>
    <row r="239" spans="1:4" x14ac:dyDescent="0.25">
      <c r="A239" s="25"/>
      <c r="B239" s="16"/>
      <c r="C239" s="16"/>
      <c r="D239" s="17"/>
    </row>
    <row r="240" spans="1:4" x14ac:dyDescent="0.25">
      <c r="A240" s="25"/>
      <c r="B240" s="16"/>
      <c r="C240" s="16"/>
      <c r="D240" s="17"/>
    </row>
    <row r="241" spans="1:4" x14ac:dyDescent="0.25">
      <c r="A241" s="25"/>
      <c r="B241" s="16"/>
      <c r="C241" s="16"/>
      <c r="D241" s="17"/>
    </row>
    <row r="242" spans="1:4" x14ac:dyDescent="0.25">
      <c r="A242" s="25"/>
      <c r="B242" s="16"/>
      <c r="C242" s="16"/>
      <c r="D242" s="17"/>
    </row>
    <row r="243" spans="1:4" x14ac:dyDescent="0.25">
      <c r="A243" s="25"/>
      <c r="B243" s="16"/>
      <c r="C243" s="16"/>
      <c r="D243" s="17"/>
    </row>
    <row r="244" spans="1:4" x14ac:dyDescent="0.25">
      <c r="A244" s="25"/>
      <c r="B244" s="16"/>
      <c r="C244" s="16"/>
      <c r="D244" s="17"/>
    </row>
    <row r="245" spans="1:4" x14ac:dyDescent="0.25">
      <c r="A245" s="25"/>
      <c r="B245" s="16"/>
      <c r="C245" s="16"/>
      <c r="D245" s="17"/>
    </row>
    <row r="246" spans="1:4" x14ac:dyDescent="0.25">
      <c r="A246" s="25"/>
      <c r="B246" s="16"/>
      <c r="C246" s="16"/>
      <c r="D246" s="17"/>
    </row>
    <row r="247" spans="1:4" x14ac:dyDescent="0.25">
      <c r="A247" s="25"/>
      <c r="B247" s="16"/>
      <c r="C247" s="16"/>
      <c r="D247" s="17"/>
    </row>
    <row r="248" spans="1:4" x14ac:dyDescent="0.25">
      <c r="A248" s="25"/>
      <c r="B248" s="16"/>
      <c r="C248" s="16"/>
      <c r="D248" s="17"/>
    </row>
    <row r="249" spans="1:4" x14ac:dyDescent="0.25">
      <c r="A249" s="25"/>
      <c r="B249" s="16"/>
      <c r="C249" s="16"/>
      <c r="D249" s="17"/>
    </row>
    <row r="250" spans="1:4" x14ac:dyDescent="0.25">
      <c r="A250" s="25"/>
      <c r="B250" s="16"/>
      <c r="C250" s="16"/>
      <c r="D250" s="17"/>
    </row>
    <row r="251" spans="1:4" x14ac:dyDescent="0.25">
      <c r="A251" s="25"/>
      <c r="B251" s="16"/>
      <c r="C251" s="16"/>
      <c r="D251" s="17"/>
    </row>
    <row r="252" spans="1:4" x14ac:dyDescent="0.25">
      <c r="A252" s="25"/>
      <c r="B252" s="16"/>
      <c r="C252" s="16"/>
      <c r="D252" s="17"/>
    </row>
    <row r="253" spans="1:4" x14ac:dyDescent="0.25">
      <c r="A253" s="25"/>
      <c r="B253" s="16"/>
      <c r="C253" s="16"/>
      <c r="D253" s="17"/>
    </row>
    <row r="254" spans="1:4" x14ac:dyDescent="0.25">
      <c r="A254" s="25"/>
      <c r="B254" s="16"/>
      <c r="C254" s="16"/>
      <c r="D254" s="17"/>
    </row>
    <row r="255" spans="1:4" x14ac:dyDescent="0.25">
      <c r="A255" s="25"/>
      <c r="B255" s="16"/>
      <c r="C255" s="16"/>
      <c r="D255" s="17"/>
    </row>
    <row r="256" spans="1:4" x14ac:dyDescent="0.25">
      <c r="A256" s="25"/>
      <c r="B256" s="16"/>
      <c r="C256" s="16"/>
      <c r="D256" s="17"/>
    </row>
    <row r="257" spans="1:4" x14ac:dyDescent="0.25">
      <c r="A257" s="25"/>
      <c r="B257" s="16"/>
      <c r="C257" s="16"/>
      <c r="D257" s="17"/>
    </row>
    <row r="258" spans="1:4" x14ac:dyDescent="0.25">
      <c r="A258" s="25"/>
      <c r="B258" s="16"/>
      <c r="C258" s="16"/>
      <c r="D258" s="17"/>
    </row>
    <row r="259" spans="1:4" x14ac:dyDescent="0.25">
      <c r="A259" s="25"/>
      <c r="B259" s="16"/>
      <c r="C259" s="16"/>
      <c r="D259" s="17"/>
    </row>
    <row r="260" spans="1:4" x14ac:dyDescent="0.25">
      <c r="A260" s="25"/>
      <c r="B260" s="16"/>
      <c r="C260" s="16"/>
      <c r="D260" s="17"/>
    </row>
    <row r="261" spans="1:4" x14ac:dyDescent="0.25">
      <c r="A261" s="25"/>
      <c r="B261" s="16"/>
      <c r="C261" s="16"/>
      <c r="D261" s="17"/>
    </row>
    <row r="262" spans="1:4" x14ac:dyDescent="0.25">
      <c r="A262" s="25"/>
      <c r="B262" s="16"/>
      <c r="C262" s="16"/>
      <c r="D262" s="17"/>
    </row>
    <row r="263" spans="1:4" x14ac:dyDescent="0.25">
      <c r="A263" s="25"/>
      <c r="B263" s="16"/>
      <c r="C263" s="16"/>
      <c r="D263" s="17"/>
    </row>
    <row r="264" spans="1:4" x14ac:dyDescent="0.25">
      <c r="A264" s="25"/>
      <c r="B264" s="16"/>
      <c r="C264" s="16"/>
      <c r="D264" s="17"/>
    </row>
    <row r="265" spans="1:4" x14ac:dyDescent="0.25">
      <c r="A265" s="25"/>
      <c r="B265" s="16"/>
      <c r="C265" s="16"/>
      <c r="D265" s="17"/>
    </row>
    <row r="266" spans="1:4" x14ac:dyDescent="0.25">
      <c r="A266" s="25"/>
      <c r="B266" s="16"/>
      <c r="C266" s="16"/>
      <c r="D266" s="17"/>
    </row>
    <row r="267" spans="1:4" x14ac:dyDescent="0.25">
      <c r="A267" s="25"/>
      <c r="B267" s="16"/>
      <c r="C267" s="16"/>
      <c r="D267" s="17"/>
    </row>
    <row r="268" spans="1:4" x14ac:dyDescent="0.25">
      <c r="A268" s="25"/>
      <c r="B268" s="16"/>
      <c r="C268" s="16"/>
      <c r="D268" s="17"/>
    </row>
    <row r="269" spans="1:4" x14ac:dyDescent="0.25">
      <c r="A269" s="25"/>
      <c r="B269" s="16"/>
      <c r="C269" s="16"/>
      <c r="D269" s="17"/>
    </row>
    <row r="270" spans="1:4" x14ac:dyDescent="0.25">
      <c r="A270" s="25"/>
      <c r="B270" s="16"/>
      <c r="C270" s="16"/>
      <c r="D270" s="17"/>
    </row>
    <row r="271" spans="1:4" x14ac:dyDescent="0.25">
      <c r="A271" s="25"/>
      <c r="B271" s="16"/>
      <c r="C271" s="16"/>
      <c r="D271" s="17"/>
    </row>
    <row r="272" spans="1:4" x14ac:dyDescent="0.25">
      <c r="A272" s="25"/>
      <c r="B272" s="16"/>
      <c r="C272" s="16"/>
      <c r="D272" s="17"/>
    </row>
    <row r="273" spans="1:4" x14ac:dyDescent="0.25">
      <c r="A273" s="25"/>
      <c r="B273" s="16"/>
      <c r="C273" s="16"/>
      <c r="D273" s="17"/>
    </row>
    <row r="274" spans="1:4" x14ac:dyDescent="0.25">
      <c r="A274" s="25"/>
      <c r="B274" s="16"/>
      <c r="C274" s="16"/>
      <c r="D274" s="17"/>
    </row>
    <row r="275" spans="1:4" x14ac:dyDescent="0.25">
      <c r="A275" s="25"/>
      <c r="B275" s="16"/>
      <c r="C275" s="16"/>
      <c r="D275" s="17"/>
    </row>
    <row r="276" spans="1:4" x14ac:dyDescent="0.25">
      <c r="A276" s="25"/>
      <c r="B276" s="16"/>
      <c r="C276" s="16"/>
      <c r="D276" s="17"/>
    </row>
    <row r="277" spans="1:4" x14ac:dyDescent="0.25">
      <c r="A277" s="25"/>
      <c r="B277" s="16"/>
      <c r="C277" s="16"/>
      <c r="D277" s="17"/>
    </row>
    <row r="278" spans="1:4" x14ac:dyDescent="0.25">
      <c r="A278" s="25"/>
      <c r="B278" s="16"/>
      <c r="C278" s="16"/>
      <c r="D278" s="17"/>
    </row>
    <row r="279" spans="1:4" x14ac:dyDescent="0.25">
      <c r="A279" s="25"/>
      <c r="B279" s="16"/>
      <c r="C279" s="16"/>
      <c r="D279" s="17"/>
    </row>
    <row r="280" spans="1:4" x14ac:dyDescent="0.25">
      <c r="A280" s="25"/>
      <c r="B280" s="16"/>
      <c r="C280" s="16"/>
      <c r="D280" s="17"/>
    </row>
    <row r="281" spans="1:4" x14ac:dyDescent="0.25">
      <c r="A281" s="25"/>
      <c r="B281" s="16"/>
      <c r="C281" s="16"/>
      <c r="D281" s="17"/>
    </row>
    <row r="282" spans="1:4" x14ac:dyDescent="0.25">
      <c r="A282" s="25"/>
      <c r="B282" s="16"/>
      <c r="C282" s="16"/>
      <c r="D282" s="17"/>
    </row>
    <row r="283" spans="1:4" x14ac:dyDescent="0.25">
      <c r="A283" s="25"/>
      <c r="B283" s="16"/>
      <c r="C283" s="16"/>
      <c r="D283" s="17"/>
    </row>
    <row r="284" spans="1:4" x14ac:dyDescent="0.25">
      <c r="A284" s="25"/>
      <c r="B284" s="16"/>
      <c r="C284" s="16"/>
      <c r="D284" s="17"/>
    </row>
    <row r="285" spans="1:4" x14ac:dyDescent="0.25">
      <c r="A285" s="25"/>
      <c r="B285" s="16"/>
      <c r="C285" s="16"/>
      <c r="D285" s="17"/>
    </row>
    <row r="286" spans="1:4" x14ac:dyDescent="0.25">
      <c r="A286" s="25"/>
      <c r="B286" s="16"/>
      <c r="C286" s="16"/>
      <c r="D286" s="17"/>
    </row>
    <row r="287" spans="1:4" x14ac:dyDescent="0.25">
      <c r="A287" s="25"/>
      <c r="B287" s="16"/>
      <c r="C287" s="16"/>
      <c r="D287" s="17"/>
    </row>
    <row r="288" spans="1:4" x14ac:dyDescent="0.25">
      <c r="A288" s="25"/>
      <c r="B288" s="16"/>
      <c r="C288" s="16"/>
      <c r="D288" s="17"/>
    </row>
    <row r="289" spans="1:4" x14ac:dyDescent="0.25">
      <c r="A289" s="25"/>
      <c r="B289" s="16"/>
      <c r="C289" s="16"/>
      <c r="D289" s="17"/>
    </row>
    <row r="290" spans="1:4" x14ac:dyDescent="0.25">
      <c r="A290" s="25"/>
      <c r="B290" s="16"/>
      <c r="C290" s="16"/>
      <c r="D290" s="17"/>
    </row>
    <row r="291" spans="1:4" x14ac:dyDescent="0.25">
      <c r="A291" s="25"/>
      <c r="B291" s="16"/>
      <c r="C291" s="16"/>
      <c r="D291" s="17"/>
    </row>
    <row r="292" spans="1:4" x14ac:dyDescent="0.25">
      <c r="A292" s="25"/>
      <c r="B292" s="16"/>
      <c r="C292" s="16"/>
      <c r="D292" s="17"/>
    </row>
    <row r="293" spans="1:4" x14ac:dyDescent="0.25">
      <c r="A293" s="25"/>
      <c r="B293" s="16"/>
      <c r="C293" s="16"/>
      <c r="D293" s="17"/>
    </row>
    <row r="294" spans="1:4" x14ac:dyDescent="0.25">
      <c r="A294" s="25"/>
      <c r="B294" s="16"/>
      <c r="C294" s="16"/>
      <c r="D294" s="17"/>
    </row>
    <row r="295" spans="1:4" x14ac:dyDescent="0.25">
      <c r="A295" s="25"/>
      <c r="B295" s="16"/>
      <c r="C295" s="16"/>
      <c r="D295" s="17"/>
    </row>
    <row r="296" spans="1:4" x14ac:dyDescent="0.25">
      <c r="A296" s="25"/>
      <c r="B296" s="16"/>
      <c r="C296" s="16"/>
      <c r="D296" s="17"/>
    </row>
    <row r="297" spans="1:4" x14ac:dyDescent="0.25">
      <c r="A297" s="25"/>
      <c r="B297" s="16"/>
      <c r="C297" s="16"/>
      <c r="D297" s="17"/>
    </row>
    <row r="298" spans="1:4" x14ac:dyDescent="0.25">
      <c r="A298" s="25"/>
      <c r="B298" s="16"/>
      <c r="C298" s="16"/>
      <c r="D298" s="17"/>
    </row>
    <row r="299" spans="1:4" x14ac:dyDescent="0.25">
      <c r="A299" s="25"/>
      <c r="B299" s="16"/>
      <c r="C299" s="16"/>
      <c r="D299" s="17"/>
    </row>
    <row r="300" spans="1:4" x14ac:dyDescent="0.25">
      <c r="A300" s="25"/>
      <c r="B300" s="16"/>
      <c r="C300" s="16"/>
      <c r="D300" s="17"/>
    </row>
    <row r="301" spans="1:4" x14ac:dyDescent="0.25">
      <c r="A301" s="25"/>
      <c r="B301" s="16"/>
      <c r="C301" s="16"/>
      <c r="D301" s="17"/>
    </row>
    <row r="302" spans="1:4" x14ac:dyDescent="0.25">
      <c r="A302" s="25"/>
      <c r="B302" s="16"/>
      <c r="C302" s="16"/>
      <c r="D302" s="17"/>
    </row>
    <row r="303" spans="1:4" x14ac:dyDescent="0.25">
      <c r="A303" s="25"/>
      <c r="B303" s="16"/>
      <c r="C303" s="16"/>
      <c r="D303" s="17"/>
    </row>
    <row r="304" spans="1:4" x14ac:dyDescent="0.25">
      <c r="A304" s="25"/>
      <c r="B304" s="16"/>
      <c r="C304" s="16"/>
      <c r="D304" s="17"/>
    </row>
    <row r="305" spans="1:4" x14ac:dyDescent="0.25">
      <c r="A305" s="25"/>
      <c r="B305" s="16"/>
      <c r="C305" s="16"/>
      <c r="D305" s="17"/>
    </row>
    <row r="306" spans="1:4" x14ac:dyDescent="0.25">
      <c r="A306" s="25"/>
      <c r="B306" s="16"/>
      <c r="C306" s="16"/>
      <c r="D306" s="17"/>
    </row>
    <row r="307" spans="1:4" x14ac:dyDescent="0.25">
      <c r="A307" s="25"/>
      <c r="B307" s="16"/>
      <c r="C307" s="16"/>
      <c r="D307" s="17"/>
    </row>
    <row r="308" spans="1:4" x14ac:dyDescent="0.25">
      <c r="A308" s="25"/>
      <c r="B308" s="16"/>
      <c r="C308" s="16"/>
      <c r="D308" s="17"/>
    </row>
    <row r="309" spans="1:4" x14ac:dyDescent="0.25">
      <c r="A309" s="25"/>
      <c r="B309" s="16"/>
      <c r="C309" s="16"/>
      <c r="D309" s="17"/>
    </row>
    <row r="310" spans="1:4" x14ac:dyDescent="0.25">
      <c r="A310" s="25"/>
      <c r="B310" s="16"/>
      <c r="C310" s="16"/>
      <c r="D310" s="17"/>
    </row>
    <row r="311" spans="1:4" x14ac:dyDescent="0.25">
      <c r="A311" s="25"/>
      <c r="B311" s="16"/>
      <c r="C311" s="16"/>
      <c r="D311" s="17"/>
    </row>
    <row r="312" spans="1:4" x14ac:dyDescent="0.25">
      <c r="A312" s="25"/>
      <c r="B312" s="16"/>
      <c r="C312" s="16"/>
      <c r="D312" s="17"/>
    </row>
    <row r="313" spans="1:4" x14ac:dyDescent="0.25">
      <c r="A313" s="25"/>
      <c r="B313" s="16"/>
      <c r="C313" s="16"/>
      <c r="D313" s="17"/>
    </row>
    <row r="314" spans="1:4" x14ac:dyDescent="0.25">
      <c r="A314" s="25"/>
      <c r="B314" s="16"/>
      <c r="C314" s="16"/>
      <c r="D314" s="17"/>
    </row>
    <row r="315" spans="1:4" x14ac:dyDescent="0.25">
      <c r="A315" s="25"/>
      <c r="B315" s="16"/>
      <c r="C315" s="16"/>
      <c r="D315" s="17"/>
    </row>
    <row r="316" spans="1:4" x14ac:dyDescent="0.25">
      <c r="A316" s="25"/>
      <c r="B316" s="16"/>
      <c r="C316" s="16"/>
      <c r="D316" s="17"/>
    </row>
    <row r="317" spans="1:4" x14ac:dyDescent="0.25">
      <c r="A317" s="25"/>
      <c r="B317" s="16"/>
      <c r="C317" s="16"/>
      <c r="D317" s="17"/>
    </row>
    <row r="318" spans="1:4" x14ac:dyDescent="0.25">
      <c r="A318" s="25"/>
      <c r="B318" s="16"/>
      <c r="C318" s="16"/>
      <c r="D318" s="17"/>
    </row>
    <row r="319" spans="1:4" x14ac:dyDescent="0.25">
      <c r="A319" s="25"/>
      <c r="B319" s="16"/>
      <c r="C319" s="16"/>
      <c r="D319" s="17"/>
    </row>
    <row r="320" spans="1:4" x14ac:dyDescent="0.25">
      <c r="A320" s="25"/>
      <c r="B320" s="16"/>
      <c r="C320" s="16"/>
      <c r="D320" s="17"/>
    </row>
    <row r="321" spans="1:4" x14ac:dyDescent="0.25">
      <c r="A321" s="25"/>
      <c r="B321" s="16"/>
      <c r="C321" s="16"/>
      <c r="D321" s="17"/>
    </row>
    <row r="322" spans="1:4" x14ac:dyDescent="0.25">
      <c r="A322" s="25"/>
      <c r="B322" s="16"/>
      <c r="C322" s="16"/>
      <c r="D322" s="17"/>
    </row>
    <row r="323" spans="1:4" x14ac:dyDescent="0.25">
      <c r="A323" s="25"/>
      <c r="B323" s="16"/>
      <c r="C323" s="16"/>
      <c r="D323" s="17"/>
    </row>
    <row r="324" spans="1:4" x14ac:dyDescent="0.25">
      <c r="A324" s="25"/>
      <c r="B324" s="16"/>
      <c r="C324" s="16"/>
      <c r="D324" s="17"/>
    </row>
    <row r="325" spans="1:4" x14ac:dyDescent="0.25">
      <c r="A325" s="25"/>
      <c r="B325" s="16"/>
      <c r="C325" s="16"/>
      <c r="D325" s="17"/>
    </row>
    <row r="326" spans="1:4" x14ac:dyDescent="0.25">
      <c r="A326" s="25"/>
      <c r="B326" s="16"/>
      <c r="C326" s="16"/>
      <c r="D326" s="17"/>
    </row>
    <row r="327" spans="1:4" x14ac:dyDescent="0.25">
      <c r="A327" s="25"/>
      <c r="B327" s="16"/>
      <c r="C327" s="16"/>
      <c r="D327" s="17"/>
    </row>
    <row r="328" spans="1:4" x14ac:dyDescent="0.25">
      <c r="A328" s="25"/>
      <c r="B328" s="16"/>
      <c r="C328" s="16"/>
      <c r="D328" s="17"/>
    </row>
    <row r="329" spans="1:4" x14ac:dyDescent="0.25">
      <c r="A329" s="25"/>
      <c r="B329" s="16"/>
      <c r="C329" s="16"/>
      <c r="D329" s="17"/>
    </row>
    <row r="330" spans="1:4" x14ac:dyDescent="0.25">
      <c r="A330" s="25"/>
      <c r="B330" s="16"/>
      <c r="C330" s="16"/>
      <c r="D330" s="17"/>
    </row>
    <row r="331" spans="1:4" x14ac:dyDescent="0.25">
      <c r="A331" s="25"/>
      <c r="B331" s="16"/>
      <c r="C331" s="16"/>
      <c r="D331" s="17"/>
    </row>
    <row r="332" spans="1:4" x14ac:dyDescent="0.25">
      <c r="A332" s="25"/>
      <c r="B332" s="16"/>
      <c r="C332" s="16"/>
      <c r="D332" s="17"/>
    </row>
    <row r="333" spans="1:4" x14ac:dyDescent="0.25">
      <c r="A333" s="25"/>
      <c r="B333" s="16"/>
      <c r="C333" s="16"/>
      <c r="D333" s="17"/>
    </row>
    <row r="334" spans="1:4" x14ac:dyDescent="0.25">
      <c r="A334" s="25"/>
      <c r="B334" s="16"/>
      <c r="C334" s="16"/>
      <c r="D334" s="17"/>
    </row>
    <row r="335" spans="1:4" x14ac:dyDescent="0.25">
      <c r="A335" s="25"/>
      <c r="B335" s="16"/>
      <c r="C335" s="16"/>
      <c r="D335" s="17"/>
    </row>
    <row r="336" spans="1:4" x14ac:dyDescent="0.25">
      <c r="A336" s="25"/>
      <c r="B336" s="16"/>
      <c r="C336" s="16"/>
      <c r="D336" s="17"/>
    </row>
    <row r="337" spans="1:4" x14ac:dyDescent="0.25">
      <c r="A337" s="25"/>
      <c r="B337" s="16"/>
      <c r="C337" s="16"/>
      <c r="D337" s="17"/>
    </row>
    <row r="338" spans="1:4" x14ac:dyDescent="0.25">
      <c r="A338" s="25"/>
      <c r="B338" s="16"/>
      <c r="C338" s="16"/>
      <c r="D338" s="17"/>
    </row>
    <row r="339" spans="1:4" x14ac:dyDescent="0.25">
      <c r="A339" s="25"/>
      <c r="B339" s="16"/>
      <c r="C339" s="16"/>
      <c r="D339" s="17"/>
    </row>
    <row r="340" spans="1:4" x14ac:dyDescent="0.25">
      <c r="A340" s="25"/>
      <c r="B340" s="16"/>
      <c r="C340" s="16"/>
      <c r="D340" s="17"/>
    </row>
    <row r="341" spans="1:4" x14ac:dyDescent="0.25">
      <c r="A341" s="25"/>
      <c r="B341" s="16"/>
      <c r="C341" s="16"/>
      <c r="D341" s="17"/>
    </row>
    <row r="342" spans="1:4" x14ac:dyDescent="0.25">
      <c r="A342" s="25"/>
      <c r="B342" s="16"/>
      <c r="C342" s="16"/>
      <c r="D342" s="17"/>
    </row>
    <row r="343" spans="1:4" x14ac:dyDescent="0.25">
      <c r="A343" s="25"/>
      <c r="B343" s="16"/>
      <c r="C343" s="16"/>
      <c r="D343" s="17"/>
    </row>
    <row r="344" spans="1:4" x14ac:dyDescent="0.25">
      <c r="A344" s="25"/>
      <c r="B344" s="16"/>
      <c r="C344" s="16"/>
      <c r="D344" s="17"/>
    </row>
    <row r="345" spans="1:4" x14ac:dyDescent="0.25">
      <c r="A345" s="25"/>
      <c r="B345" s="16"/>
      <c r="C345" s="16"/>
      <c r="D345" s="17"/>
    </row>
    <row r="346" spans="1:4" x14ac:dyDescent="0.25">
      <c r="A346" s="25"/>
      <c r="B346" s="16"/>
      <c r="C346" s="16"/>
      <c r="D346" s="17"/>
    </row>
    <row r="347" spans="1:4" x14ac:dyDescent="0.25">
      <c r="A347" s="25"/>
      <c r="B347" s="16"/>
      <c r="C347" s="16"/>
      <c r="D347" s="17"/>
    </row>
    <row r="348" spans="1:4" x14ac:dyDescent="0.25">
      <c r="A348" s="25"/>
      <c r="B348" s="16"/>
      <c r="C348" s="16"/>
      <c r="D348" s="17"/>
    </row>
    <row r="349" spans="1:4" x14ac:dyDescent="0.25">
      <c r="A349" s="25"/>
      <c r="B349" s="16"/>
      <c r="C349" s="16"/>
      <c r="D349" s="17"/>
    </row>
    <row r="350" spans="1:4" x14ac:dyDescent="0.25">
      <c r="A350" s="25"/>
      <c r="B350" s="16"/>
      <c r="C350" s="16"/>
      <c r="D350" s="17"/>
    </row>
    <row r="351" spans="1:4" x14ac:dyDescent="0.25">
      <c r="A351" s="25"/>
      <c r="B351" s="16"/>
      <c r="C351" s="16"/>
      <c r="D351" s="17"/>
    </row>
    <row r="352" spans="1:4" x14ac:dyDescent="0.25">
      <c r="A352" s="25"/>
      <c r="B352" s="16"/>
      <c r="C352" s="16"/>
      <c r="D352" s="17"/>
    </row>
    <row r="353" spans="1:4" x14ac:dyDescent="0.25">
      <c r="A353" s="25"/>
      <c r="B353" s="16"/>
      <c r="C353" s="16"/>
      <c r="D353" s="17"/>
    </row>
    <row r="354" spans="1:4" x14ac:dyDescent="0.25">
      <c r="A354" s="25"/>
      <c r="B354" s="16"/>
      <c r="C354" s="16"/>
      <c r="D354" s="17"/>
    </row>
    <row r="355" spans="1:4" x14ac:dyDescent="0.25">
      <c r="A355" s="25"/>
      <c r="B355" s="16"/>
      <c r="C355" s="16"/>
      <c r="D355" s="17"/>
    </row>
    <row r="356" spans="1:4" x14ac:dyDescent="0.25">
      <c r="A356" s="25"/>
      <c r="B356" s="16"/>
      <c r="C356" s="16"/>
      <c r="D356" s="17"/>
    </row>
    <row r="357" spans="1:4" x14ac:dyDescent="0.25">
      <c r="A357" s="25"/>
      <c r="B357" s="16"/>
      <c r="C357" s="16"/>
      <c r="D357" s="17"/>
    </row>
    <row r="358" spans="1:4" x14ac:dyDescent="0.25">
      <c r="A358" s="25"/>
      <c r="B358" s="16"/>
      <c r="C358" s="16"/>
      <c r="D358" s="17"/>
    </row>
    <row r="359" spans="1:4" x14ac:dyDescent="0.25">
      <c r="A359" s="25"/>
      <c r="B359" s="16"/>
      <c r="C359" s="16"/>
      <c r="D359" s="17"/>
    </row>
    <row r="360" spans="1:4" x14ac:dyDescent="0.25">
      <c r="A360" s="25"/>
      <c r="B360" s="16"/>
      <c r="C360" s="16"/>
      <c r="D360" s="17"/>
    </row>
    <row r="361" spans="1:4" x14ac:dyDescent="0.25">
      <c r="A361" s="25"/>
      <c r="B361" s="16"/>
      <c r="C361" s="16"/>
      <c r="D361" s="17"/>
    </row>
    <row r="362" spans="1:4" x14ac:dyDescent="0.25">
      <c r="A362" s="25"/>
      <c r="B362" s="16"/>
      <c r="C362" s="16"/>
      <c r="D362" s="17"/>
    </row>
    <row r="363" spans="1:4" x14ac:dyDescent="0.25">
      <c r="A363" s="25"/>
      <c r="B363" s="16"/>
      <c r="C363" s="16"/>
      <c r="D363" s="17"/>
    </row>
    <row r="364" spans="1:4" x14ac:dyDescent="0.25">
      <c r="A364" s="25"/>
      <c r="B364" s="16"/>
      <c r="C364" s="16"/>
      <c r="D364" s="17"/>
    </row>
    <row r="365" spans="1:4" x14ac:dyDescent="0.25">
      <c r="A365" s="25"/>
      <c r="B365" s="16"/>
      <c r="C365" s="16"/>
      <c r="D365" s="17"/>
    </row>
    <row r="366" spans="1:4" x14ac:dyDescent="0.25">
      <c r="A366" s="25"/>
      <c r="B366" s="16"/>
      <c r="C366" s="16"/>
      <c r="D366" s="17"/>
    </row>
    <row r="367" spans="1:4" x14ac:dyDescent="0.25">
      <c r="A367" s="25"/>
      <c r="B367" s="16"/>
      <c r="C367" s="16"/>
      <c r="D367" s="17"/>
    </row>
    <row r="368" spans="1:4" x14ac:dyDescent="0.25">
      <c r="A368" s="25"/>
      <c r="B368" s="16"/>
      <c r="C368" s="16"/>
      <c r="D368" s="17"/>
    </row>
    <row r="369" spans="1:4" x14ac:dyDescent="0.25">
      <c r="A369" s="25"/>
      <c r="B369" s="16"/>
      <c r="C369" s="16"/>
      <c r="D369" s="17"/>
    </row>
    <row r="370" spans="1:4" x14ac:dyDescent="0.25">
      <c r="A370" s="25"/>
      <c r="B370" s="16"/>
      <c r="C370" s="16"/>
      <c r="D370" s="17"/>
    </row>
    <row r="371" spans="1:4" x14ac:dyDescent="0.25">
      <c r="A371" s="25"/>
      <c r="B371" s="16"/>
      <c r="C371" s="16"/>
      <c r="D371" s="17"/>
    </row>
    <row r="372" spans="1:4" x14ac:dyDescent="0.25">
      <c r="A372" s="25"/>
      <c r="B372" s="16"/>
      <c r="C372" s="16"/>
      <c r="D372" s="17"/>
    </row>
    <row r="373" spans="1:4" x14ac:dyDescent="0.25">
      <c r="A373" s="25"/>
      <c r="B373" s="16"/>
      <c r="C373" s="16"/>
      <c r="D373" s="17"/>
    </row>
    <row r="374" spans="1:4" x14ac:dyDescent="0.25">
      <c r="A374" s="25"/>
      <c r="B374" s="16"/>
      <c r="C374" s="16"/>
      <c r="D374" s="17"/>
    </row>
    <row r="375" spans="1:4" x14ac:dyDescent="0.25">
      <c r="A375" s="25"/>
      <c r="B375" s="16"/>
      <c r="C375" s="16"/>
      <c r="D375" s="17"/>
    </row>
    <row r="376" spans="1:4" x14ac:dyDescent="0.25">
      <c r="A376" s="25"/>
      <c r="B376" s="16"/>
      <c r="C376" s="16"/>
      <c r="D376" s="17"/>
    </row>
    <row r="377" spans="1:4" x14ac:dyDescent="0.25">
      <c r="A377" s="25"/>
      <c r="B377" s="16"/>
      <c r="C377" s="16"/>
      <c r="D377" s="17"/>
    </row>
    <row r="378" spans="1:4" x14ac:dyDescent="0.25">
      <c r="A378" s="25"/>
      <c r="B378" s="16"/>
      <c r="C378" s="16"/>
      <c r="D378" s="17"/>
    </row>
    <row r="379" spans="1:4" x14ac:dyDescent="0.25">
      <c r="A379" s="25"/>
      <c r="B379" s="16"/>
      <c r="C379" s="16"/>
      <c r="D379" s="17"/>
    </row>
    <row r="380" spans="1:4" x14ac:dyDescent="0.25">
      <c r="A380" s="25"/>
      <c r="B380" s="16"/>
      <c r="C380" s="16"/>
      <c r="D380" s="17"/>
    </row>
    <row r="381" spans="1:4" x14ac:dyDescent="0.25">
      <c r="A381" s="25"/>
      <c r="B381" s="16"/>
      <c r="C381" s="16"/>
      <c r="D381" s="17"/>
    </row>
    <row r="382" spans="1:4" x14ac:dyDescent="0.25">
      <c r="A382" s="25"/>
      <c r="B382" s="16"/>
      <c r="C382" s="16"/>
      <c r="D382" s="17"/>
    </row>
    <row r="383" spans="1:4" x14ac:dyDescent="0.25">
      <c r="A383" s="25"/>
      <c r="B383" s="16"/>
      <c r="C383" s="16"/>
      <c r="D383" s="17"/>
    </row>
    <row r="384" spans="1:4" x14ac:dyDescent="0.25">
      <c r="A384" s="25"/>
      <c r="B384" s="16"/>
      <c r="C384" s="16"/>
      <c r="D384" s="17"/>
    </row>
    <row r="385" spans="1:4" x14ac:dyDescent="0.25">
      <c r="A385" s="25"/>
      <c r="B385" s="16"/>
      <c r="C385" s="16"/>
      <c r="D385" s="17"/>
    </row>
    <row r="386" spans="1:4" x14ac:dyDescent="0.25">
      <c r="A386" s="25"/>
      <c r="B386" s="16"/>
      <c r="C386" s="16"/>
      <c r="D386" s="17"/>
    </row>
    <row r="387" spans="1:4" x14ac:dyDescent="0.25">
      <c r="A387" s="25"/>
      <c r="B387" s="16"/>
      <c r="C387" s="16"/>
      <c r="D387" s="17"/>
    </row>
    <row r="388" spans="1:4" x14ac:dyDescent="0.25">
      <c r="A388" s="25"/>
      <c r="B388" s="16"/>
      <c r="C388" s="16"/>
      <c r="D388" s="17"/>
    </row>
    <row r="389" spans="1:4" x14ac:dyDescent="0.25">
      <c r="A389" s="25"/>
      <c r="B389" s="16"/>
      <c r="C389" s="16"/>
      <c r="D389" s="17"/>
    </row>
    <row r="390" spans="1:4" x14ac:dyDescent="0.25">
      <c r="A390" s="25"/>
      <c r="B390" s="16"/>
      <c r="C390" s="16"/>
      <c r="D390" s="17"/>
    </row>
    <row r="391" spans="1:4" x14ac:dyDescent="0.25">
      <c r="A391" s="25"/>
      <c r="B391" s="16"/>
      <c r="C391" s="16"/>
      <c r="D391" s="17"/>
    </row>
    <row r="392" spans="1:4" x14ac:dyDescent="0.25">
      <c r="A392" s="25"/>
      <c r="B392" s="16"/>
      <c r="C392" s="16"/>
      <c r="D392" s="17"/>
    </row>
    <row r="393" spans="1:4" x14ac:dyDescent="0.25">
      <c r="A393" s="25"/>
      <c r="B393" s="16"/>
      <c r="C393" s="16"/>
      <c r="D393" s="17"/>
    </row>
    <row r="394" spans="1:4" x14ac:dyDescent="0.25">
      <c r="A394" s="25"/>
      <c r="B394" s="16"/>
      <c r="C394" s="16"/>
      <c r="D394" s="17"/>
    </row>
    <row r="395" spans="1:4" x14ac:dyDescent="0.25">
      <c r="A395" s="25"/>
      <c r="B395" s="16"/>
      <c r="C395" s="16"/>
      <c r="D395" s="17"/>
    </row>
    <row r="396" spans="1:4" x14ac:dyDescent="0.25">
      <c r="A396" s="25"/>
      <c r="B396" s="16"/>
      <c r="C396" s="16"/>
      <c r="D396" s="17"/>
    </row>
    <row r="397" spans="1:4" x14ac:dyDescent="0.25">
      <c r="A397" s="25"/>
      <c r="B397" s="16"/>
      <c r="C397" s="16"/>
      <c r="D397" s="17"/>
    </row>
    <row r="398" spans="1:4" x14ac:dyDescent="0.25">
      <c r="A398" s="25"/>
      <c r="B398" s="16"/>
      <c r="C398" s="16"/>
      <c r="D398" s="17"/>
    </row>
    <row r="399" spans="1:4" x14ac:dyDescent="0.25">
      <c r="A399" s="25"/>
      <c r="B399" s="16"/>
      <c r="C399" s="16"/>
      <c r="D399" s="17"/>
    </row>
    <row r="400" spans="1:4" x14ac:dyDescent="0.25">
      <c r="A400" s="25"/>
      <c r="B400" s="16"/>
      <c r="C400" s="16"/>
      <c r="D400" s="17"/>
    </row>
    <row r="401" spans="1:4" x14ac:dyDescent="0.25">
      <c r="A401" s="25"/>
      <c r="B401" s="16"/>
      <c r="C401" s="16"/>
      <c r="D401" s="17"/>
    </row>
  </sheetData>
  <sheetProtection sheet="1" formatColumns="0" formatRows="0" sort="0" autoFilter="0"/>
  <dataValidations count="4">
    <dataValidation type="list" allowBlank="1" sqref="B10:B401">
      <formula1>='Items'!$A$2:$A$121</formula1>
    </dataValidation>
    <dataValidation type="list" allowBlank="1" sqref="B2:B401">
      <formula1>='Items'!$A$2:$A$121</formula1>
    </dataValidation>
    <dataValidation type="list" allowBlank="1" sqref="C10:C401">
      <formula1>"In,Out"</formula1>
    </dataValidation>
    <dataValidation type="list" allowBlank="1" sqref="C2:C401">
      <formula1>"In,Out"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B1:C1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0" customWidth="1"/>
    <col min="3" max="3" width="20" customWidth="1"/>
  </cols>
  <sheetData>
    <row r="1" spans="2:2" x14ac:dyDescent="0.25">
      <c r="B1" s="26" t="s">
        <v>63</v>
      </c>
    </row>
    <row r="2" spans="2:2" x14ac:dyDescent="0.25">
      <c r="B2" s="27" t="s">
        <v>64</v>
      </c>
    </row>
    <row r="4" spans="2:3" x14ac:dyDescent="0.25">
      <c r="B4" s="28" t="s">
        <v>65</v>
      </c>
      <c r="C4" s="29">
        <f>COUNTA('Items'!$A$2:$A$121)</f>
      </c>
    </row>
    <row r="5" spans="2:3" x14ac:dyDescent="0.25">
      <c r="B5" s="28" t="s">
        <v>66</v>
      </c>
      <c r="C5" s="30">
        <f>SUM('Items'!$J$2:$J$121)</f>
      </c>
    </row>
    <row r="6" spans="2:3" x14ac:dyDescent="0.25">
      <c r="B6" s="28" t="s">
        <v>67</v>
      </c>
      <c r="C6" s="31">
        <f>COUNTIF('Items'!$K$2:$K$121,"OUT")</f>
      </c>
    </row>
    <row r="7" spans="2:3" x14ac:dyDescent="0.25">
      <c r="B7" s="28" t="s">
        <v>68</v>
      </c>
      <c r="C7" s="32">
        <f>COUNTIF('Items'!$K$2:$K$121,"LOW")</f>
      </c>
    </row>
    <row r="8" spans="2:3" x14ac:dyDescent="0.25">
      <c r="B8" s="28" t="s">
        <v>69</v>
      </c>
      <c r="C8" s="33">
        <f>COUNTIF('Items'!$K$2:$K$121,"OK")</f>
      </c>
    </row>
    <row r="10" spans="2:2" x14ac:dyDescent="0.25">
      <c r="B10" s="34" t="s">
        <v>70</v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Items</vt:lpstr>
      <vt:lpstr>Movements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2026-07-30T11:11:01Z</dcterms:modified>
</cp:coreProperties>
</file>